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D:\Claudia\2019\judete\judete\9. 31.03.2021\eu\final\"/>
    </mc:Choice>
  </mc:AlternateContent>
  <xr:revisionPtr revIDLastSave="0" documentId="13_ncr:1_{04D3B4F7-0F50-4A0F-9E83-278F2D66396D}" xr6:coauthVersionLast="47" xr6:coauthVersionMax="47" xr10:uidLastSave="{00000000-0000-0000-0000-000000000000}"/>
  <bookViews>
    <workbookView xWindow="-120" yWindow="-120" windowWidth="29040" windowHeight="15840" tabRatio="711" xr2:uid="{00000000-000D-0000-FFFF-FFFF00000000}"/>
  </bookViews>
  <sheets>
    <sheet name="Olt - centralizator" sheetId="1" r:id="rId1"/>
    <sheet name="Olt in derulare" sheetId="2" r:id="rId2"/>
    <sheet name="Olt finalizate" sheetId="3" r:id="rId3"/>
    <sheet name="POIM" sheetId="4" r:id="rId4"/>
    <sheet name="POR" sheetId="5" r:id="rId5"/>
    <sheet name="POCU" sheetId="6" r:id="rId6"/>
    <sheet name="POC" sheetId="7" r:id="rId7"/>
    <sheet name="POCA" sheetId="8" r:id="rId8"/>
    <sheet name="Olt_localitati" sheetId="9" r:id="rId9"/>
  </sheets>
  <definedNames>
    <definedName name="_xlnm._FilterDatabase" localSheetId="2">'Olt finalizate'!$B$4:$E$6</definedName>
    <definedName name="_xlnm._FilterDatabase" localSheetId="1">'Olt in derulare'!$B$4:$E$6</definedName>
    <definedName name="_xlnm._FilterDatabase" localSheetId="6">POC!$A$7:$Z$7</definedName>
    <definedName name="_xlnm._FilterDatabase" localSheetId="5">POCU!$A$2:$Z$16</definedName>
    <definedName name="_xlnm._FilterDatabase" localSheetId="4" hidden="1">POR!$T$2:$T$173</definedName>
    <definedName name="id" localSheetId="2">#REF!</definedName>
    <definedName name="id" localSheetId="1">#REF!</definedName>
    <definedName name="id" localSheetId="8">#REF!</definedName>
    <definedName name="id" localSheetId="4">#REF!</definedName>
    <definedName name="id">#REF!</definedName>
    <definedName name="LOCAL_MYSQL_DATE_FORMAT" localSheetId="2">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8">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4">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 name="_xlnm.Print_Area" localSheetId="6">POC!$A$1:$X$7</definedName>
    <definedName name="_xlnm.Print_Titles" localSheetId="4">POR!$4:$6</definedName>
  </definedNames>
  <calcPr calcId="191029"/>
  <extLst>
    <ext xmlns:loext="http://schemas.libreoffice.org/" uri="{7626C862-2A13-11E5-B345-FEFF819CDC9F}">
      <loext:extCalcPr stringRefSyntax="ExcelA1"/>
    </ext>
  </extLst>
</workbook>
</file>

<file path=xl/calcChain.xml><?xml version="1.0" encoding="utf-8"?>
<calcChain xmlns="http://schemas.openxmlformats.org/spreadsheetml/2006/main">
  <c r="R15" i="6" l="1"/>
  <c r="S15" i="6"/>
  <c r="T15" i="6"/>
  <c r="U15" i="6"/>
  <c r="V15" i="6"/>
  <c r="Y15" i="6"/>
  <c r="Z15" i="6"/>
  <c r="Q15" i="6"/>
  <c r="K14" i="6"/>
  <c r="P12" i="4" l="1"/>
  <c r="Q12" i="4"/>
  <c r="R12" i="4"/>
  <c r="S12" i="4"/>
  <c r="T12" i="4"/>
  <c r="U12" i="4"/>
  <c r="V12" i="4"/>
  <c r="Y12" i="4"/>
  <c r="Z12" i="4"/>
  <c r="O12" i="4"/>
  <c r="K11" i="4"/>
  <c r="N173" i="5" l="1"/>
  <c r="AK12" i="8" l="1"/>
  <c r="AJ12" i="8"/>
  <c r="AG12" i="8"/>
  <c r="AF12" i="8"/>
  <c r="AE12" i="8"/>
  <c r="AD12" i="8"/>
  <c r="AC12" i="8"/>
  <c r="AB12" i="8"/>
  <c r="AA12" i="8"/>
  <c r="Z12" i="8"/>
  <c r="Y12" i="8"/>
  <c r="X12" i="8"/>
  <c r="W12" i="8"/>
  <c r="V12" i="8"/>
  <c r="U12" i="8"/>
  <c r="T12" i="8"/>
  <c r="S12" i="8"/>
  <c r="X10" i="7"/>
  <c r="W10" i="7"/>
  <c r="T10" i="7"/>
  <c r="S10" i="7"/>
  <c r="R10" i="7"/>
  <c r="Q10" i="7"/>
  <c r="P10" i="7"/>
  <c r="O10" i="7"/>
  <c r="W173" i="5"/>
  <c r="V173" i="5"/>
  <c r="S173" i="5"/>
  <c r="R173" i="5"/>
  <c r="P173" i="5"/>
  <c r="O173" i="5"/>
  <c r="E13" i="3"/>
  <c r="D13" i="3"/>
  <c r="C13" i="3"/>
  <c r="E13" i="2"/>
  <c r="D13" i="2"/>
  <c r="C13" i="2"/>
  <c r="E14" i="1"/>
  <c r="D14" i="1"/>
  <c r="C14" i="1"/>
  <c r="Q173" i="5" l="1"/>
</calcChain>
</file>

<file path=xl/sharedStrings.xml><?xml version="1.0" encoding="utf-8"?>
<sst xmlns="http://schemas.openxmlformats.org/spreadsheetml/2006/main" count="2095" uniqueCount="879">
  <si>
    <t>SITUAȚIA CENTRALIZATOARE A CONTRACTELOR SEMNATE
JUDEȚUL OLT</t>
  </si>
  <si>
    <t>Program</t>
  </si>
  <si>
    <t>Nr. contracte de finanțare</t>
  </si>
  <si>
    <t>Valoare UE 
(LEI)</t>
  </si>
  <si>
    <t>Valoare totală 
(LEI)</t>
  </si>
  <si>
    <t>POIM</t>
  </si>
  <si>
    <t>POR</t>
  </si>
  <si>
    <t>POCU</t>
  </si>
  <si>
    <t>POC</t>
  </si>
  <si>
    <t>POCA</t>
  </si>
  <si>
    <t>POAT</t>
  </si>
  <si>
    <t>TOTAL</t>
  </si>
  <si>
    <t>Anumite contracte se implementează în mai multe județe sau la nivel național și nu se pot include</t>
  </si>
  <si>
    <t>SITUAȚIA CENTRALIZATOARE A CONTRACTELOR AFLATE ÎN DERULARE 
JUDEȚUL OLT</t>
  </si>
  <si>
    <t>SITUAȚIA CENTRALIZATOARE A CONTRACTELOR FINALIZATE
JUDEȚUL OLT</t>
  </si>
  <si>
    <t>LISTA PROIECTELOR CONTRACTATE - PROGRAMUL OPERATIONAL INFRASTRUCTURA MARE
JUDEȚUL OLT</t>
  </si>
  <si>
    <t xml:space="preserve">Nr. </t>
  </si>
  <si>
    <t>Axă prioritară/Prioritate de investiţii/Obiectiv specific</t>
  </si>
  <si>
    <t>Titlu proiect</t>
  </si>
  <si>
    <t>cod SMIS</t>
  </si>
  <si>
    <t>Nr si data Contract de Finantare</t>
  </si>
  <si>
    <t>Tip apel/data lansarii /data inchidere apel de proiecte</t>
  </si>
  <si>
    <t>Nume beneficiar</t>
  </si>
  <si>
    <t>Rezumat proiect</t>
  </si>
  <si>
    <t>Data de începere a proiectului</t>
  </si>
  <si>
    <t>Data de finalizare a proiectului</t>
  </si>
  <si>
    <t>Rata de cofinanțare UE</t>
  </si>
  <si>
    <t xml:space="preserve">Regiune </t>
  </si>
  <si>
    <t>Județ</t>
  </si>
  <si>
    <t>Tip beneficiar</t>
  </si>
  <si>
    <t>Categorie de intervenție</t>
  </si>
  <si>
    <t xml:space="preserve">Valoare totala eligibila </t>
  </si>
  <si>
    <t>Valoarea eligibilă a proiectului (lei)</t>
  </si>
  <si>
    <t>Cheltuieli neeligibile</t>
  </si>
  <si>
    <t>Valoarea veniturilor nete generate (NFG)</t>
  </si>
  <si>
    <t>Total valoare proiect</t>
  </si>
  <si>
    <t>Stadiu proiect 
(în implementare/finalizat)</t>
  </si>
  <si>
    <t>Act aditional NR.</t>
  </si>
  <si>
    <t>Plăţi către beneficiari (lei)</t>
  </si>
  <si>
    <t>Fonduri UE</t>
  </si>
  <si>
    <t>Contribuția națională</t>
  </si>
  <si>
    <t>Contributia proprie a beneficiarului</t>
  </si>
  <si>
    <t>Contributie privata</t>
  </si>
  <si>
    <t xml:space="preserve">Contribuția națională </t>
  </si>
  <si>
    <t xml:space="preserve">Axa Prioritară 2. Dezvoltarea unui sistem de transport multimodal, de calitate, durabil şi eficient, O.S. 2.1 Creşterea mobilităţii pe reţeaua rutieră TEN-T </t>
  </si>
  <si>
    <t>Construcția Variantei de Ocolire Caracal - FAZA II</t>
  </si>
  <si>
    <t>113/23.08.2017</t>
  </si>
  <si>
    <t>CNAIR</t>
  </si>
  <si>
    <t>Construirea a 10,350 km, a unui pod și a 14 podețe. Reducerea timpilor de parcurs a autovehiculelor cu 4,5 min de la 13.1 min la 8.6 min și îmbunătățirea condițiilor de mediu pentru zona de influență a proiectului, prin reducerea impactului negativ asupra zonelor locuite.</t>
  </si>
  <si>
    <t>01.01.2014 (CF semnat in 23.08.2017)</t>
  </si>
  <si>
    <t>Regiunea 2 Sud-Est</t>
  </si>
  <si>
    <t>Olt</t>
  </si>
  <si>
    <t>public</t>
  </si>
  <si>
    <t>in implementare</t>
  </si>
  <si>
    <t>AA2/15.04.2019</t>
  </si>
  <si>
    <t>Axa prioritară 3. Dezvoltarea infrastructurii de mediu în condiții de management eficient al resurselor, Obiectivul Specific 3.2. Creșterea nivelului de colectare și epurare a apelor uzate urbane, precum și a gradului de asigurare a alimentării cu apă potabilă a populației</t>
  </si>
  <si>
    <t>Fazarea proiectului Extinderea și Reabilitarea sistemelor de apă și apă uzată în  județul Olt</t>
  </si>
  <si>
    <t>44/26.04.2017</t>
  </si>
  <si>
    <t>Compania de Apa  OLT S.A</t>
  </si>
  <si>
    <t>Scopul proiectului consta în continuarea lucrărilor aferente etapei I finanțată prin POS Mediu 2007-2013 cu scopul îndeplinirii obiectivelor asumate prin Contractul de finanțare nr.89341/31.03.2009. Indicatorii fizici ai proiectului vizează reabilitarea si extinderea rețelelor de aducțiune a apei, reabilitarea rețelelor de distribuție a apei, construcția și reabilitarea de stații de pompare, rezervoarelor de apa potabila precum și reabilitarea rețelelor de canalizare și colectoarelor și construcția de stații de pompare.</t>
  </si>
  <si>
    <t>Regiunea 4 Sud-Vest</t>
  </si>
  <si>
    <t>Organisme publice cf legii 64/2009</t>
  </si>
  <si>
    <t>Nr.1/18.05.2017</t>
  </si>
  <si>
    <t>Sprijin pentru pregatirea aplicatiei de finantare si a documentatiilor de atribuire pentru proiectul regional de dezvoltare a infrastructurii de apa si apa uzata din judetele Olt, în perioada 2014-2020</t>
  </si>
  <si>
    <t>121/14.09.2017</t>
  </si>
  <si>
    <t>Compania de Apa OLT S.A.</t>
  </si>
  <si>
    <t>Obiectivul general al proiectului consta in dezvoltarea documentațiilor tehnico-economice necesare în vederea finantarii proiectului
regional de dezvoltare a infrastructurii de apa si apa uzata din judetul Olt contribuind astfel la implementarea strategiei locale pentru
dezvoltarea sectorului de apa si apa uzata.</t>
  </si>
  <si>
    <t>în implementare</t>
  </si>
  <si>
    <t>Dezvoltarea infrastructurii de apa si apa uzata in judetul Olt in perioada 2014-2020</t>
  </si>
  <si>
    <t>279/19.11.2019</t>
  </si>
  <si>
    <t>Necompetitiv (cu depunere continuă, pe bază de liste de proiecte preidentificate)</t>
  </si>
  <si>
    <t>Proiectul Extinderea si reabilitarea sistemelor de apa si apa uzata in judetul Olt reprezinta o primă etapa a Planului de investitii pe termen lung pentru dezvoltarea sistemelor de apa si canalizare din judetul Olt. Obiectivul general al investitiei il constituie imbunatatirea infrastructurii in sectorul de apa in beneficiul populatiei si al mediului din judetul Olt in scopul indeplinirii obligatiilor din Tratatul de Aderare si al obiectivelor POS MED in ceea ce priveste apa potabila. Proiectul include componenete de investiţii privind tratarea si distributia apei potabile, precum si colectarea si tratarea apelor uzate pentru cinci orase situate in judetul Olt. Zona de proiect acopera urmatoarele aglomerari, toate acestea beneficiind de masuri de investitii in acest proiect: Slatina, Draganesti-Olt, Piatra-Olt, Scornicesti si Potcoava</t>
  </si>
  <si>
    <t>20.01.2020</t>
  </si>
  <si>
    <t>20.12.2023</t>
  </si>
  <si>
    <t>Regiunea 3 Sud Muntenia</t>
  </si>
  <si>
    <t>OLT</t>
  </si>
  <si>
    <t>Organisme publice cf legii 64/2014</t>
  </si>
  <si>
    <t>LISTA PROIECTELOR CONTRACTATE - PROGRAMUL OPERAȚIONAL REGIONAL
JUDEȚUL OLT</t>
  </si>
  <si>
    <t>Nr. crt.</t>
  </si>
  <si>
    <t>Axă prioritară/ Prioritate de investiţii</t>
  </si>
  <si>
    <t>Cod SMIS</t>
  </si>
  <si>
    <t>Denumire beneficiar</t>
  </si>
  <si>
    <t>Localitate</t>
  </si>
  <si>
    <t>Valoarea ELIGIBILĂ a proiectului (LEI)</t>
  </si>
  <si>
    <t>Contribuție privată</t>
  </si>
  <si>
    <t xml:space="preserve">Finanțare acordată </t>
  </si>
  <si>
    <t>Contribuția proprie a beneficiarului</t>
  </si>
  <si>
    <t>Buget național</t>
  </si>
  <si>
    <t>2/2.1</t>
  </si>
  <si>
    <t>Îmbunatatirea competitivitatii economice a SC MIM DRAGON SRL prin dotarea sectiei de productie publicitara cu echipamente/utilaje/instalatii de ultima generatie</t>
  </si>
  <si>
    <t>MIM DRAGON SRL</t>
  </si>
  <si>
    <t>Implementarea unui proiect cu finantare din fonduri europene in vederea dotarii societatii cu echipamente, utilaje si
instalatii de ultima generatie care o sa impregneze un grad de inovare mare in fluxul de productie si in dezvoltarea acestora</t>
  </si>
  <si>
    <t>SV</t>
  </si>
  <si>
    <t>Slatina</t>
  </si>
  <si>
    <t>privat</t>
  </si>
  <si>
    <t>001</t>
  </si>
  <si>
    <t>finalizat</t>
  </si>
  <si>
    <t>Dezvoltarea şi diversificarea serviciilor de inginerie şi proiectare în cadrul firmei Best Proiect Prest SRL</t>
  </si>
  <si>
    <t>SC BEST PROIECT PREST SRL</t>
  </si>
  <si>
    <t>Cresterea cifrei de afaceri cu minim 10%, in primii 3 ani dupa finalizarea investitiei</t>
  </si>
  <si>
    <t>OT</t>
  </si>
  <si>
    <t>Caracal</t>
  </si>
  <si>
    <t>DEZVOLTAREA DURABILA A FIRMEI NELICA IMPEX SRL</t>
  </si>
  <si>
    <t>NELICA - IMPEX SRL</t>
  </si>
  <si>
    <t>Achizitiile de bunuri si servicii: - finisor de asfalt - 1 buc - set de 2 panouri fotovoltaice – 1 buc - servicii de consultanta scriere proiect – 1 buc - servicii de consultanta management proiect - 1 buc - informare si publicitate - 1 buc (comunicat de presa incepere si incheiere proiect, placa permanenta, afis de dimensiunea A2 si cate un autocolant pentru fiecare utilaj/echipament achizitionat)</t>
  </si>
  <si>
    <t>Piatra Olt</t>
  </si>
  <si>
    <t>Dezvoltarea durabilă a firmei SC Giltrans Modern SRL</t>
  </si>
  <si>
    <t>SC GILTRANS MODERN SRL</t>
  </si>
  <si>
    <t>Achizitiile prevazute in cadrul proiectului - buldoexcavator - 1 buc - excavator – 1 buc - set de 2 panouri fotovoltaice – 1 buc - servicii de consultanta scriere proiect – 1 buc - servicii de consultanta management proiect - 1 buc - informare si publicitate - 1 buc (comunicat de presa incepere si incheiere proiect, placa permanenta, afis de dimensiunea A2 si cate un autocolant pentru fiecare utilaj achizitionat)</t>
  </si>
  <si>
    <t>DIVERSIFICAREA ACTIVITĂȚII GIMISER PLAST SRL PRIN ACHIZIȚIONAREA DE UTILAJE</t>
  </si>
  <si>
    <t>SC GIMISER PLAST SRL</t>
  </si>
  <si>
    <t>realizarea unei investitii noi prin achizitia de utilaje</t>
  </si>
  <si>
    <t>Bals</t>
  </si>
  <si>
    <t>DEZVOLTAREA SI DIVERSIFICAREA ACTIVITATII WORLD TRANS SYSTEMS SRL PRIN RENOVAREA, MODERNIZAREA HALA DE PRODUCTIE SI PRIN ACHIZITIONAREA UNEI LINII TEHNOLOGICE PENTRU FABRICAREA TAMPLARIEI PVC CU GEAM</t>
  </si>
  <si>
    <t>SC WORLD TRANS SYSTEMS SRL</t>
  </si>
  <si>
    <t>Renovarea/modernizarea si dotarea halei de productie din Scornicesti, str Baltati nr. 64, jud. Olt</t>
  </si>
  <si>
    <t>Scornicesti</t>
  </si>
  <si>
    <t>INFIINTARE CENTRU DE FITNESS SI CULTURISM</t>
  </si>
  <si>
    <t>SC Damir My-By Electrocons SRL</t>
  </si>
  <si>
    <t>Creşterea capacităţii şi dotării tehnice a societăţii prin diversificarea serviciilor prestate in perioada de implementare a proiectului</t>
  </si>
  <si>
    <t>Dezvoltarea durabila a firmei SC RIDACON TEX SRL</t>
  </si>
  <si>
    <t>SC RIDACON TEX SRL</t>
  </si>
  <si>
    <t>Achizitia de bunuri si servicii:
- Excavator - 1 buc;
- Buldoexcavator – 1 buc;
- Set compus din 2 panouri fotovoltaice – 1 buc;
- Servicii de consultanta scriere proiect – 1 buc
- Servicii de consultanta management proiect - 1 buc;
- Informare si publicitate - 1 buc (comunicat de presa incepere si incheiere proiect, placa permanenta, cate un autocolant pentru
fiecare utilaj achizitionat si un afis de dimensiunea A2)</t>
  </si>
  <si>
    <t>Diversificarea activităţii SC REALITATEA MEDIA SRL prin realizarea de emisiuni din domenii diverse, de tip talk-show, jurnal, emisiuni informative sau de promovare</t>
  </si>
  <si>
    <t>SC REALITATEA MEDIA SRL</t>
  </si>
  <si>
    <t>Introducerea a doua servicii noi ca urmare a inovarii si diversificarii proceselor în cadrul firmei prin dotarea cu echipamente tehnologice specializate si mobilier, precum si prin achizitionarea serviciilor de consultanta si informare si publicitate</t>
  </si>
  <si>
    <t>Îmbunătăţirea semnificativă a serviciilor în cadrul SC GEOTOP CADING CONSULT SRL prin investiţii performante în domeniul măsurătorilor terestre şi cadastru</t>
  </si>
  <si>
    <t>SC GEOTOP CADING CONSULT SRL</t>
  </si>
  <si>
    <t>Prestarea semnificativ imbunatatita a serviciilor de inginerie topografica si a serviciilor de cadastru, ca urmare a inovarii de produs in carul firmei, cu ajutorul noului flux tehnologic, prin achizitia de programe software specializate si a aparaturii de ultima generatie</t>
  </si>
  <si>
    <t>CONSTRUIREA UNUI SPATIU DE PRODUCTIE PENTRU EFICIENTIZAREA PROCESULUI DE OBTINERE A SOLUTIEI IGNIFUGE SLATISOL</t>
  </si>
  <si>
    <t>SC ANA-CRIS SRL</t>
  </si>
  <si>
    <t>Construirea si dotarea unui nou spatiu de productie cu demolarea celui existent din 1994 pentru indeplinirea conditiilor tehnice de
obtinere a agrementului tehnic, precum si reducerea costurilor cu sporirea competitivitatii pe piata a produsului printr-un proces
inovativ de productie, o gama nou de subproduse care sa creeze si sa mentina noi locuri de munca prin optimizarea instalatiilor si
a fluxurilor de productie</t>
  </si>
  <si>
    <t>Slatina,Str Aleea Textilistului, nr 31, Slatina, judetul Olt,</t>
  </si>
  <si>
    <t>Modernizare Atelier Croitorie Mariposa</t>
  </si>
  <si>
    <t>MARIPOSA AMC ART SRL</t>
  </si>
  <si>
    <t>Cresterea volumului de vânzari în magazinele partenere din tara si din strainatate - Acest obiectiv specific va fi atins prin
introducerea în productie a noii game de produse destinate baietilor cu vârste cuprinse între 1–12 ani si prin cresterea volumului
de productie pentru articolele deja aflate în portofoliul companiei</t>
  </si>
  <si>
    <t>jud. Olt, municipiu resedinta de judet
Slatina, Aleea Independentei, nr. 1, Casa de Cultura a Sindicatelor, Sala 6.</t>
  </si>
  <si>
    <t>Diversificarea activitatii societatii DOMASO SRL prin construirea unui hotel si dotarea corespunzatoare a acestuia</t>
  </si>
  <si>
    <t>SC Domaso SRL</t>
  </si>
  <si>
    <t>Construire hotel de 2 stele cu 15 camere din fonduri nerambursabile prin POR 2014-2020 de catre societatea DOMASO SRL -
Construirea hotelului de 2 stele de catre societatea DOMASO SRL se va face cu fonduri nerambursabile prin POR 2014-2020 la punctul de lucru din parcul orasului Bals.</t>
  </si>
  <si>
    <t>Balș, str. Nicolae Balcescu, Zona Parc</t>
  </si>
  <si>
    <t>Cresterea competitivitatii SC MARCEL SRL prin achizitia de  utilaje tehnologice de inalta performanta</t>
  </si>
  <si>
    <t>SC MARCEL SRL</t>
  </si>
  <si>
    <t>Cresterea capacitatii de productie si extinderea gamei de produse in domeniul fabricarii mobilei</t>
  </si>
  <si>
    <t>Eficientizarea si cresterea performantei
operatiunilor de mecanica generala si de
reparare a echipamentelor derulate de catre
UTILAJ TEH REP SRL</t>
  </si>
  <si>
    <t>SC UTILAJ TEH REP SRL</t>
  </si>
  <si>
    <t>Extinderea volumului productiei realizate prin implementarea prezentului proiect de învestitii se va realiza o crestere extensiva a productivitatii societatii, ceea ce va
determina o crestere a volumului productiei realizate. Astfel, se estimeaza, pentru primul an de la implementarea proiectului
respectiv punerea in functiune a investitiei, o crestere a productiei cu 65% raportat la anul anterior depunerii proiectului. 
previzionata a productiei este de 106% pentru al doilea an de functionare a investitiei, de 147% pentru al treilea an de
functionare a investitiei.</t>
  </si>
  <si>
    <t>Slatina, strada Constructorului nr. 3, Hala 2 + B4, jud. Olt</t>
  </si>
  <si>
    <t>PRESTARE SERVICII NOI DE CATRE
MICROINTREPRINDEREA SIMAD DEL-EDY
SRL CA URMARE A ACHIZITIONARII DE
ECHIPAMENTE PERFORMANTE NOI</t>
  </si>
  <si>
    <t>SIMAD DEL-EDY SRL</t>
  </si>
  <si>
    <t>Inovarea de serviciu si proces in cadrul firmei
Ca urmare a achizitionarii echipamentelor propuse a fi finantate prin proiect firma va putea sa presteze servicii intr-un domeniu
nou de activitate pentru firma prin intermediul unui proces tehnologic nou. In urma derularii acestui nou proces tehnologic in
cadrul firmei se vor presta diverse servicii specifice unui nou domeniu de activitate–Lucrari de pregatire a terenului, cod CAEN 4312. Prestarea acestor noi sevicii este o activitate eligibila in cadrul POR 2014-2020,Axa 2,Prioritatea de investitii 2.1 adresata
microintreprinderilor, acest tip de activitate aflandu-se in lista Domeniilor de activitate din Planurile de Dezvoltare Regionala propuse a fi finantate in cadrul POR.</t>
  </si>
  <si>
    <t xml:space="preserve">Oras Bals, Str. TUDOR VLADIMIRESCU, nr. 86, loc. Bals, jud. Olt, cod postal 235100-Tarla 74, Parcela 19 </t>
  </si>
  <si>
    <t>Achiziţionare echipamente pentru diversificarea activităţii firmei Conect Impex SRL</t>
  </si>
  <si>
    <t>SC Conect Impex SRL</t>
  </si>
  <si>
    <t>Punerea în functiune a 7 mijloace fixe, în termen de 10 luni de la semnarea contractului de finantare</t>
  </si>
  <si>
    <t>Slatina, str. Oituz nr. 15, judetul Olt</t>
  </si>
  <si>
    <t>Construire vilă turistică D+P+1E, piscină aferentă şi împrejmuire teren</t>
  </si>
  <si>
    <t>SC MAR COM DISTRIBUTIE SRL</t>
  </si>
  <si>
    <t>Cresterea numarului mediu de salariati, ca urmare a realizarii proiectului, fata de nivelul inregistrat in ultimul an fiscal incheiat
inainte de depunerea Cereri de Finantare.</t>
  </si>
  <si>
    <t>Slatina, Strada Vailor, Nr. 13D</t>
  </si>
  <si>
    <t>Baza sportiva cu teren de fotbal acoperit, in Municipiul Caracal, Judetul Olt</t>
  </si>
  <si>
    <t>SC FIN PLAST NAIME SRL</t>
  </si>
  <si>
    <t>Constructia unei baze sportive compusa din:
- Teren fotbal acoperit;
- Construire C1 (parter) - destinatie vestiare si spatiu tehnic;
- Amenajare alei pietonale / auto;
- Imprejmuire teren, parcare;
- Put forat, fosa septica;
- Achizitia de echipamente ce utilizeza surse regenerabile de energie – kit panouri fotovoltaice;</t>
  </si>
  <si>
    <t>Municipiul Caracal, Strada Craiovei, nr. 267, judetul
Olt, sola 30, parcelele 33/1 si 33/2, cu numar cadastral 53854 si numar de carte funciara
53854</t>
  </si>
  <si>
    <t>Modernizarea activitatii la SC Tehno Asstadi SRL</t>
  </si>
  <si>
    <t>SC TEHNO ASSTADI SRL</t>
  </si>
  <si>
    <t>introducerea inovarii de produs si de proces;</t>
  </si>
  <si>
    <t>municipiul Slatina, str.
Prelungirea Pitesti, nr. 1, judet Olt (sola 22, parcelele 10/2 si 11/2).</t>
  </si>
  <si>
    <t>Modernizarea societatii Prodacva Carisma
SRL prin achizitie utilaje pentru lucrari de
constructii</t>
  </si>
  <si>
    <t>SC PRODACVA CARISMA SRL</t>
  </si>
  <si>
    <t>Modernizarea activitatii din domeniul constructiilor si cresterea volumului lucrarilor executate prin dotarea cu utilaje specifice
activitatii de constructii.</t>
  </si>
  <si>
    <t>Oras Corabia, Sola 166, Zona Cariera Ilinca, judet Olt</t>
  </si>
  <si>
    <t>Modernizarea si diversificarea activitatii de productie la SC Automecanica SRL</t>
  </si>
  <si>
    <t>SC Automecanica SRL</t>
  </si>
  <si>
    <t>Dezvoltarea microintreprinderii Automecanica SRL prin modernizarea activitatii sale din</t>
  </si>
  <si>
    <t>Diversificarea activitatii prin lansarea pe
piata constructiilor</t>
  </si>
  <si>
    <t>CALCAN MOLDI AGRO S.R.L.</t>
  </si>
  <si>
    <t>domeniul productiei de repere auto, precum si cresterea capacitatii de productie</t>
  </si>
  <si>
    <t>Slatina, str. Carol I, nr. 14, sola 22/3, parcela 2/2,</t>
  </si>
  <si>
    <t>Imbunatatirea competitivitatii societatii ALEX GEOCAD SRL prin achizitionarea unor echipamente inovatoare</t>
  </si>
  <si>
    <t>SC ALEX GEOCAD SRL</t>
  </si>
  <si>
    <t>Cresterea numarului de locuri de munca prin angajarea a 3 persoane pâna la sfârsitul perioadei de implementare</t>
  </si>
  <si>
    <t>Mun. Slatina, str. A. I. Cuza, nr. 11, bloc CAM3, sc. B, ap. 14, jud. Olt</t>
  </si>
  <si>
    <t>Dotarea cu echipamente performante pentru
modernizarea activitatii de productie a REMROX
SRL</t>
  </si>
  <si>
    <t>REM-ROX SRL</t>
  </si>
  <si>
    <t>Modernizarea activitatii de productie din domeniul 1412 – Fabricarea de articole de imbracaminte pentru lucru, prin dotarea cu
echipamente tehnologice utilizate in procesele de croire, personalizare, coasere, finisare si curatare.</t>
  </si>
  <si>
    <t>Slatina,Str. Strada Cuza Voda nr. 38A,</t>
  </si>
  <si>
    <t>Achizitie de utilaje la SC AGROMAR
ANDREAS PETRY SRL</t>
  </si>
  <si>
    <t>AGROMAR ANDREAS PETRY SRL</t>
  </si>
  <si>
    <t>Achizitia de utilaje si echipamente performante care va duce la cresterea competitiei pe piata produselor agricole</t>
  </si>
  <si>
    <t>Oras Piatra-Olt, Sat Criva de Sus,Soseaua Argesanu, Nr. 18,</t>
  </si>
  <si>
    <t>Extinderea activitatii Alfa Viocris Intercons SRL</t>
  </si>
  <si>
    <t>ALFA VIOCRIS INTERCONS SRL</t>
  </si>
  <si>
    <t>Extinderea activitatii de inchiriere echipamente de constructie cu operator prin dotarea cu echipamente tehnologice specifice</t>
  </si>
  <si>
    <t>Comuna Oporelu,Str. Principala nr. 169,</t>
  </si>
  <si>
    <t>Servicii inovative si competitive - Rapsodia 360 °</t>
  </si>
  <si>
    <t>RAPSODIA SRL</t>
  </si>
  <si>
    <t>Dotarea cu active corporale si necorporale pentru stimularea inovarii in intreprindere prin dezvoltarea unui serviciu nou,
inovativ si anume servicii de hosting / gazduire de site-uri si aplicatii web ( bazat in mod special pe tehnologia de cloud
computing).</t>
  </si>
  <si>
    <t>Slatina,Str. Libertatii nr. 12,</t>
  </si>
  <si>
    <t>Dezvoltarea activitatii microintreprinderii prin noi tehnologii</t>
  </si>
  <si>
    <t>ECOVlSlON LEADER CONSULTING SRL</t>
  </si>
  <si>
    <t xml:space="preserve">
Achizitionarea de utilaje noi, moderne, care sa genereze cresterea profitului si crearea de noi locuri de munca.
</t>
  </si>
  <si>
    <t>Slatina,Str. Arcului nr 19A</t>
  </si>
  <si>
    <t>Un nou răsňrit, fabrŕca de mobilă SOARE</t>
  </si>
  <si>
    <t>SC AS SOARE SRL</t>
  </si>
  <si>
    <t>Achizitionarea de echipamente tehnologice si utilaje (Centru de croire cu comanda numerica, Masina monolaterala automata de
aplicat cant, Centru de prelucrat cu comanda numerica, Compresor cu surub, Motostivuitor diesel, Macara)</t>
  </si>
  <si>
    <t>com. Obirsia,Sat Obărşia</t>
  </si>
  <si>
    <t>CONSTRUIRE BAZA SPORTIVA 5I DE AGREMENT</t>
  </si>
  <si>
    <t>MALIPES BETAFOCUS SRL</t>
  </si>
  <si>
    <t>Dezvoltarea intreprinderii prin construirea unei baze sportive si de agrement in doi ani de la semnarea contractului de finantare
pentru prezentul proiect;</t>
  </si>
  <si>
    <t>Bals, strNicolae Balcescu, nr.16A,</t>
  </si>
  <si>
    <t>Achizitionare echipamente pentru cresterea competitivttatii firmei Varzaru Santo SRL</t>
  </si>
  <si>
    <t>VARZARU SANTO SRL</t>
  </si>
  <si>
    <t>Punerea în functiune a 3 mijloace fixe, în termen de 10 luni de la semnare contractului de finantare;</t>
  </si>
  <si>
    <t>Slatina, str.Oituz, nr.64,</t>
  </si>
  <si>
    <t>Achizitie de echipamente in cadrul PIKU DIESEL CENTER SRL</t>
  </si>
  <si>
    <t>SC PIKU DIESEL CENTER SRL</t>
  </si>
  <si>
    <t>Cresterea nivelului de dotare tehnica a firmei prin achizitia a 9 echipamente si utilaje si a unui sistem fotovoltaic, pana la sfarsitul
perioadei de implementare</t>
  </si>
  <si>
    <t>Slatina, strada Pitesti, nr. 227, judetul Olt</t>
  </si>
  <si>
    <t>Achizitie utilaje pentru confectii metalice in cadrul ROMAL SRL</t>
  </si>
  <si>
    <t>SC ROMAL SRL</t>
  </si>
  <si>
    <t>Modernizarea procesului de productie sau activitatii din domeniul fabricarii de constructii metalice si parti componente ale
structurilor metalice prin dotarea cu echipamente tehnologice si utilaje (masina de debitat cu apa si stivuitor)</t>
  </si>
  <si>
    <t>Municipiul Slatina, Str. Poenii, nr.25D (fost nr.9)</t>
  </si>
  <si>
    <t>CRESTEREA COMPETITIVITATII SC ROMARKET SRL PRIN RETEHNOLOGIZARE</t>
  </si>
  <si>
    <t>ROMARKET SRL</t>
  </si>
  <si>
    <t>Crearea a 5 noi locuri de munca</t>
  </si>
  <si>
    <t>Municipiul Slatina, Str Grigore
Alexandrescu, Nr 1A, Judet Olt</t>
  </si>
  <si>
    <t>Dezvoltarea unei unitaþi de producþie în cadrul S.C. SYSTEM PROG S.R.L.</t>
  </si>
  <si>
    <t>S.C. SYSTEM PROG S.R.L.</t>
  </si>
  <si>
    <t>ACHIZITIONAREA UNOR ECHIPAMENTE MODERNE-- CNC cu 3 axe - 1 buc.
- CNC cu 4 axe - 1 buc.
- program software - 1 buc.</t>
  </si>
  <si>
    <t>Mun. Slatina, str. Varianta Oituz, nr. 19, Hala 2, jud. Olt;</t>
  </si>
  <si>
    <t>2/2.2</t>
  </si>
  <si>
    <t>Crearea unei noi unitati de productie, in cadrul firmei TODAY ADVERTISING SRL</t>
  </si>
  <si>
    <t>TODAY ADVERTISING SRL</t>
  </si>
  <si>
    <t>Crearea unei noi unitaþi de producþie în domeniul de activitate 1812 Alte activitaþi de tiparire n.c.a. si achiziþionarea de
active corporale (echipamente si utilaje tehnologice) si active necorporale;</t>
  </si>
  <si>
    <t>Slatina, Str. Recea, Nr. 1, Corp B,</t>
  </si>
  <si>
    <t>Diversificarea activitatii societatii Prod Energy Fotovoltaic prin achizitie de echipamente pentru prelucrarea lemnului</t>
  </si>
  <si>
    <t>PROD ENERGY FOTOVOLTAIC SRL</t>
  </si>
  <si>
    <t>Diversificarea productiei prin realizarea de produse noi</t>
  </si>
  <si>
    <t>Bals, str.Depozitelor, nr.4, Corp C1, judetul Olt, cod postal 235100</t>
  </si>
  <si>
    <t>Dlversificarea gamei de produse realizate de S.C. RUL-GRUP S.A.</t>
  </si>
  <si>
    <t>SC RUL GRUP S.A.</t>
  </si>
  <si>
    <t>Crearea unui flux nou de producþie prin achiziþia a 2 echipamente moderne (1 freza si 1 strung) în maxim 12 luni de la semnarea
contractului de finanþare.</t>
  </si>
  <si>
    <t>Slatina,Str. Nicolae Balcescu nr. 10,</t>
  </si>
  <si>
    <t>Cresterea competitivitatii SC ALI-TEHNIC
SRL prin achizitia de echipamente
performante, in localitatea Slatina, judet Olt</t>
  </si>
  <si>
    <t>SC Ali-Tehnic SRL</t>
  </si>
  <si>
    <t>Diversificare gamei de produse a societaþii ALI-TEHNIC SRL prin asigurarea logisticii unei noi hale de productie piese de metal;</t>
  </si>
  <si>
    <t>Slatina, strada Depozitelor, nr. 19</t>
  </si>
  <si>
    <t>Înfiinþarea unei unitaþi de producþie a roboþilor industriali în cadrul SC SYSTEM PROG SRL</t>
  </si>
  <si>
    <t>SC System Prog SRL</t>
  </si>
  <si>
    <t>ACHIZITIONAREA UNOR ECHIPAMENTE MODERNE</t>
  </si>
  <si>
    <t>Mun. Slatina, str. Varianta Oituz, nr. 19, Hala 2, jud. Olt</t>
  </si>
  <si>
    <t>Cresterea competitivitatii societatii POP Industry SRL prin achizitie utilaje de productie, in vederea modernizarii fabricii</t>
  </si>
  <si>
    <t>POP INDUSTRY SRL</t>
  </si>
  <si>
    <t>Diversificarea productiei unei unitati in domeniul fabricarii remorcilor agricole prin:
- Dotarea cu echipamente tehnologice, utilaje, instalatii de lucru specifice activitatii de fabricare remorci agricole (cu prelata)
- Achizitionarea unui program informatic necesar derularii activitatii intreprinderi</t>
  </si>
  <si>
    <t>Slatina, Str. Cireasov nr. 12, judetul Olt, cod postal 230070</t>
  </si>
  <si>
    <t>Dezvoltare durabila prin diversificarea activitatii la SQUID SPEED LINE SRL</t>
  </si>
  <si>
    <t>SQUID SPEED LINE SRL</t>
  </si>
  <si>
    <t>Crearea a 4 noi locuri de munca
Crearea unui mediu favorabil pentru dezvoltarea durabila a întreprinderii prin achiziþia de echipamente care inglobeaza tehnologii
de ultima generatie
Dezvoltarea durabila a activitaþii prin diversificarea acesteia
Cresterea valorii adaugate brute a produselor fabricate</t>
  </si>
  <si>
    <t>Municipiul Slatina, Bld Sf Ctin Brancoveanu(fosta Aleea Oltului), nr 3</t>
  </si>
  <si>
    <t>DEZVOLTAREA FIRMEI SC PADRINO SRL</t>
  </si>
  <si>
    <t>SC PADRINO SRL</t>
  </si>
  <si>
    <t>Achizitia de active corporale, necorporale si servicii:
- Statie de sortare concasare – 1 buc;
- Buldoexcavator – 1 buc;
- Incarcator frontal – 1 buc;
- Grup electrogen - 1 buc;
- Set compus din doua panouri fotovoltaice – 1 buc;
- Program informatic de tip CRM – 1 buc;
- Certificare sistem de management - 1 buc;
- Certificare produs - 1 buc;
- Servicii de consultanta scriere proiect – 1 buc;
- Servicii de consultanta management proiect - 1 buc;
- Informare si publicitate - 1 buc (comunicat de presa incepere si incheiere proiect, placa permanenta, cate un autocolant pentru
fiecare utilaj achizitionat si un panou temporar);
- Activitati de internationalizare - 1 buc</t>
  </si>
  <si>
    <t>Ot</t>
  </si>
  <si>
    <t>Comuna Slatioara, Sat Slatioara,  Strada Parcului, Nr. 38, Judet Olt</t>
  </si>
  <si>
    <t>Crearea unei unitati noi de productie în cadrul societatii CONDOR PADURARU SRL</t>
  </si>
  <si>
    <t>SC Condor Paduraru SRL</t>
  </si>
  <si>
    <t>Crearea unei unitati noi pentru recuperare materialelor din beton provenite din demolari si constructii prin: - Dotarea cu utilaje si echipamente tehnologice specifice activitatilor de colectare, concasare si sortare in vederea obtinerii de agregate reciclate din beton; - Achizitionarea unui program informatic necesar derularii activitatii intreprinderii 2. Derularea de activitati specifice prioritatii de investitie in vederea dezvoltarii capacitatii intreprinderii de a isi dezvolta si mentine avantajul competitiv: - Certificarea produselor obtinute in urma activitatii desfasurate in cadrul proiectului - Recertificarea sistemelor de management al calitatii (ISO 9001) si al mediului (ISO 14001), - Participarea, in calitate de expozant, la un targ de profil 3. Respectarea si promovarea principiilor orizontale privind dezvoltare durabila si egalitate de sanse prin: - minimizarea la sursa a deseurilor generate, cresterea gradului de recuperare si reciclare a deseurilor prin recuperarea si valorificarea deseurilor rezultate din activitati de demolari si lucrari de constructii - angajarea unei persoane din randul categoriilor defavorizate</t>
  </si>
  <si>
    <t>Municipiul Slatina, str Cireasov, nr.22</t>
  </si>
  <si>
    <t>Construire Hotel D+P+4E</t>
  </si>
  <si>
    <t>SC Concept Construct SRL</t>
  </si>
  <si>
    <t>Achizitii prevazute in cadrul proiectului: - Construirea si dotarea unei structuri hoteliere in Oras Bals - Achizitie echipamente care utilizeaza surse regenerabile - sistem de producere apa calda menajera - Servicii Certificare ISO - Servicii Informare şi publicitate (comunicat de presă ?ncepere şi ?ncheiere proiect, placă permanentă, c?te un autocolant pentru fiecare echipament/activ achizitionat şi un panou temporar) - Servicii de consultanţă – Managementul de proiect pentru obiectivul de investiţii - Servicii de consultanţă – Audit financiar - Asistenţă tehnică – Asistenţă tehnică din partea proiectantului - Asistenţă tehnică – Dirigenţie de şantier - Servicii promovare internationala - Servicii suplimentare de publicitate (cărţi vizită, roll-up, pliant format A5, mapa format A4) - Site web (cu servicii incluse) - Pachet programe calculator 2. Asigurarea egalitatii de sanse si de tratament: - facilitarea accesului in hotel a persoanelor cu dizabilitati - angajarea unei persoane dintr-o categorie defavorizata - "a) nu a avut loc de munca stabil remunerat in ultimele 6 luni" conform Anexei 4 - grila de evaluare tehnica si financiara</t>
  </si>
  <si>
    <t>Oras Bals, str.Nicolae Balcescu, nr.54</t>
  </si>
  <si>
    <t>Extindere si modernizare Hotel Parc Slatina</t>
  </si>
  <si>
    <t>SC Complex Hotelier Parc SA</t>
  </si>
  <si>
    <t xml:space="preserve">Cresterea cifrei de afaceri a beneficiarului datorita extinderii capacitatii de cazare (de la 70 de camere la 85 de camere) a SC
Complex Hotelier Parc SA si cresterii preturilor (de la 95 lei/noapte la 180 lei/noapte) practicate si prin atragerea unui nou grup
tinta de clientiExtinderea facilitatii de cazare turistica detinuta de beneficiar de la un numar de 70 de camere la un numar total de 85 camere cu
acces la dotari de tip sali de conferinta, sala de evenimente, restaurant, terasa, etc, astfel: 67 de camere duble (dintre care 1
camera dubla persoane cu dizabilitati si 2 camere duble de lux), 8 camere single, 10 apartamente (dintre care 1 apartament
persoane cu dizabilitati si 1 apartament de lux) Dotarea noii constructii conform functionalitatilor
specifice, inclusiv prin inslatarea de panouri solare in vederea utilizarii surselor regenerabile de energieOptimizarea serviciilor dezvoltate de intreprinderea SC Complex Hotelier Parc SA prin integrarea noilor angajati in fluxul
operational deja existent. Recertificarea hotelului dupa realizarea investitiei conform legislatiei in vigoare </t>
  </si>
  <si>
    <t>Slatina, str.Crisan, nr.1</t>
  </si>
  <si>
    <t>3/3.1</t>
  </si>
  <si>
    <t>Cresterea eficientei energetice la cladirile rezidentiale in orasul Scornicesti, jud.Olt</t>
  </si>
  <si>
    <t>UAT Orasul Scornicesti</t>
  </si>
  <si>
    <t>Cresterea eficientei energetice pentru blocurile cuprinse in proiect prin scaderea gazelor cu efect de sera, a consumului anual specific de energie pentru incalzire la cladire si a consumului anual specific de energie ca urmare a implementarii proiectului</t>
  </si>
  <si>
    <t xml:space="preserve"> Adresele blocurilor de locuinte incluse in prezenta cerere de finantare sunt in localitatea Scornicesti jud. OLT:
Componenta 1 - Bloc 55A, str. Bd-ul Muncii, nr.66
Componenta 2 - Bloc 48MB, str.Bd-ul Muncii, nr.26
Componenta 3 - Bloc 9AB, str.Pompierilor, nr.38
Componenta 4 - Bloc 47MA, str.Bd.Muncii, nr.7
Componenta 5 - Bloc 1A, str.Bd.Muncii, nr.48
Componenta 6 - Bloc Camin Nefamilisti, Str.Bd.Muncii, nr.3
Componenta 7 - Bloc 52, Str.Bd.Muncii, nr.56
Componenta 8 - Bloc 4, str.Pompierilor, nr.60
Componenta 9 - Bloc PZ 5, str.Pompierilor, nr.52
Componenta 10 - Bloc 68A, str.Aleea Suica, nr 10</t>
  </si>
  <si>
    <t>014</t>
  </si>
  <si>
    <t>CRESTEREA EFICIENTEI ENERGETICE A CORPULUI PRINCIPAL AL SCOLII GIMNAZIALE MIHAIL DRUMES, STR. NICOLAE BALCESCU NR.51, BALS-OLT</t>
  </si>
  <si>
    <t>UAT ORAS BALS</t>
  </si>
  <si>
    <t>Cresterea numarului cladirilor publice cu o clasificare mai buna a consumului de energie in Orasul Bals prin sporirea eficientei izolatiei termice a Scolii Gimnaziale “Mihail Drumes” (corp principal), la finalul implementarii proiectului.</t>
  </si>
  <si>
    <t>Bals, str. Nicolae Balcescu nr. 51</t>
  </si>
  <si>
    <t>013</t>
  </si>
  <si>
    <t>CREŞTEREA EFICIENŢEI ENERGETICE A PAVILIOANELOR CENTRALE ALE SPITALUILUI ORĂŞENESC CORABIA</t>
  </si>
  <si>
    <t>UAT ORAS CORABIA</t>
  </si>
  <si>
    <t>Obiectivul specific al proiectului consta in reducerea cu peste 75% a consumului anual de energie primara pana la valori de sub
155 kWh/mp/an si a consumului de gaze cu efect de sera pana la valori de sub 27 Kg/mp/an pentru pavilioanele C1 si C2 ale
Spitalului Orasenesc Corabia</t>
  </si>
  <si>
    <t>CORABIA str. Carpati, nr.116</t>
  </si>
  <si>
    <t>Cresterea eficientei energetice a cladirii Apartamente-Fosta Vila de Protocol</t>
  </si>
  <si>
    <t>UAT JUDETUL OLT</t>
  </si>
  <si>
    <t>Reabilitarea termica a cladirii prin lucrari de înlocuire a tâmplariei existente si izolarea termica a pereþilor exteriori si a planseului peste nivel(teresa). Tâmplaria existenta se va înlocui, cu tâmplarie de aluminiu cu ruperea punþii termice si geam termoizolant low-e.Pereþii exteriori vor fi izolaþi cu polistiren expandat ignifugat de 10 cm grosime.De asemenea, se va realiza si
termo-hidroizolarea terasei sub sarpanta.</t>
  </si>
  <si>
    <t>Municipiului Slatina
Adresa: str.Manastirii nr.1A;</t>
  </si>
  <si>
    <t>Reabilitare termica pentru imbunatatirea eficientei energetice pentru sediul Consiliului Judetean Olt</t>
  </si>
  <si>
    <t>UAT Judetul Olt</t>
  </si>
  <si>
    <t>Reabilitarea termica a cladirii prin lucrari de inlocuire a tamplariei existenta si izolarea termica a peretilor exteriori si a planseului peste nivel (terasa) Tamplaria existenta se va inlocui cu tamplarie de aluminiu cu ruperea puntii termice si geam termoizolant lowe. Peretii exteriori vor fi izolati cu polistiren expandat ignifugat de 10cm grosime. Se va realiza termo-hidroizolarea terasei sub sarpanta. 2. Reabilitarea termica a cladirii prin lucrari de interventie la instalatiile de distribuire a agentului termic, la instalatiile electrice, precum si lucrari de introducere a utilizarii energiei regenerabile Se vor inlocui conductele aflate in stare de degradare destinate transportului si distributiei agentului termic pentru incalzire si pentru distributia de ACC. Se vor redimensiona circuitele electrice in functie de puterea instalata pe fiecare circuit si se vor inlocui corpurile de iluminat cu corpuri tip LED, cu consum redus de energie electrica. In scopul utilizarii energiei regenerabile, vor fi montate urmatoarele: -instalatie fotovoltaica cu puterea de 30 kw; -pompa de caldura aer apa cu puterea de 3x 70 kw; - radiatoare noi.</t>
  </si>
  <si>
    <t>Municipiul Slatina, Bd A.I.Cuza, nr.14, corp C1</t>
  </si>
  <si>
    <t>Cresterea eficientei energetice prin reabilitarea Spitalului Municipal Caracal</t>
  </si>
  <si>
    <t>UAT Municipiul Caracal</t>
  </si>
  <si>
    <t xml:space="preserve">Municipiul Caracal, Strada Plevnei, nr.36
</t>
  </si>
  <si>
    <t>Reabilitare termica pentru imbunatatirea eficientei energetice la biblioteca judeteana Olt "Ion Minulescu"</t>
  </si>
  <si>
    <t>- Scăderea consumului anual de energie finală din surse neregenerabile în clădirea bibliotecii judetene; - Scăderea nivelului anual specific al gazelor cu efect de seră; - Scăderea consumului anual specific de energie primară din surse neregenerabile pentru încălzire si apa calda de consum - Clădirea bibliotecii judetene va beneficia de măsuri de creştere a eficienţei energetice</t>
  </si>
  <si>
    <t>Municipiul Slatina, Bd.A.I.Cuza, nr.3D</t>
  </si>
  <si>
    <t xml:space="preserve">Reabilitare termica pentru imbunatatirea eficientei energetice la Spitalulul Orasenesc Bals,jud.Olt </t>
  </si>
  <si>
    <t>UAT Bals</t>
  </si>
  <si>
    <t>Cresterea eficientei energetice în Spitalul Orasenesc Bals. Implicatia sociala a acestui proiect o reprezinta faptul ca prin punerea în functiune a acestui obiectiv de investitii se vor asigura conditii optime pentru desfasurarea de activitati a cabinetelor medicale prevazute in acel spital.</t>
  </si>
  <si>
    <t>Localitatea Bals, judet Olt, str. Nicolae Balcescu, nr. 113-115.</t>
  </si>
  <si>
    <t>Cresterea eficientei energetice a Casei de cultura a orasului Bals</t>
  </si>
  <si>
    <t>UAT Orasul Bals</t>
  </si>
  <si>
    <t>Cresterea performantei energetice la nivelul cladirii Casei de Cultura din Orasul Bals se va asigura prin realizarea unor lucrari de interventie care sa determine diminuarea consumurilor energetice pentru incalzirea spatiilor, in conditiile asigurarii si mentinerii climatului termic interior, prin limitarea pierderilor de caldura catre mediul exterior precum si ameliorarea aspectului urbanistic al cladirii. Proiectul de fata contribuie la efortul Romaniei de a indeplini principalele obiective ale politicii de energie - mediu ale Uniunii Europene, asigurand convergenta politicii tarii noastre cu politica UE in domeniu</t>
  </si>
  <si>
    <t>Str. Nicolae Titulescu nr. 10, loc. Bals, jud. Olt</t>
  </si>
  <si>
    <t>Cresterea eficientei energetice a corpurilor de cladire internat 1, internat 2, ateliere si cantina din cadrul Colegiului Tehnic Bals</t>
  </si>
  <si>
    <t>Cresterea eficientei energetice a corpurilor de cladire internat 1, internat 2, ateliere si cantina din cadrul Colegiului Tehnic Bals (actual Liceul Tehnologic nr. 1 Bals) prin aplicarea unor masuri de crestere a eficientei energetice in vederea reducerii consumului de energie primara si a emisiilor de CO2, asigurand totodata imbunatatirea confortului, sanatatii si sigurantei elevilor si personalului liceului – beneficiari directi ai investitie</t>
  </si>
  <si>
    <t>Str. Nicolae Balcescu nr. 213, loc. Bals, jud. Olt</t>
  </si>
  <si>
    <t>Cresterea eficientei energetice a corpului principal al Liceului Teoretic Petre Pandrea Bals</t>
  </si>
  <si>
    <t>cresterea eficientei energetice a corpului
principal al Liceului Teoretic „Petre Pandrea” prin aplicarea unor masuri de crestere a eficientei energetice in vederea reducerii consumului
de energie primara si a emisiilor de CO2, asigurand totodata imbunatatirea confortului, sanatatii si sigurantei elevilor si personalului
liceului – beneficiari directi ai investitiei</t>
  </si>
  <si>
    <t>Str. Nicoale Balcesu,
nr. 14, loc. Bals, jud. Olt</t>
  </si>
  <si>
    <t>Modernizarea, eficientizarea, extinderea sistemului de iluminat public si reabilitarea instalatiilor electrice din Municipiul Slatina</t>
  </si>
  <si>
    <t>UAT Slatina</t>
  </si>
  <si>
    <t>cresterea eficientei energetice si a
gestionarii inteligente a energiei si a utilizarii energiei din surse regenerabile in infrastructura sistemului de iluminat public din Municipiul
Slatina concomitent cu reducererea emisiilor de CO2 in regiune si nu in ultimul rand imbunatatirea calitatii vietii in Municipiul Slatina, prin
introducerea unui nou concept al serviciului public de iluminat, un serviciu modern si eficient care sa asigure satisfacerea integrala a
necesitaþilor orasului si a locuitorilor sai, in condiþii de maxima eficienta din punct de vedere al consumului energetic si de resurse si cu
rezultate benefice in privinþa costurilor acestor utilitaþi pentru populatie si Municipalitate, atat pe termen scurt (imediat, datorita reducerii
consumului de energie electrica) cat si pe termen mediu si lung, datorita adoptarii unei tehnologii moderne, cu fiabilitate foarte mare si
necesar minim de mentenanta.</t>
  </si>
  <si>
    <t>Municipiul Slatina, jud. Olt</t>
  </si>
  <si>
    <t>015</t>
  </si>
  <si>
    <t>Reabilitare termica - Cresterea eficientei energetice in cladirile publice - "Liceul Stefan Diaconescu", in orasul Potcoava, judetul Olt</t>
  </si>
  <si>
    <t>UAT Orasul Potcoava</t>
  </si>
  <si>
    <t>Obiectivul general al proiectului il reprezinta reducerea costurilor aferente intretinerii cladirii: Liceul "Stefan Diaconescu" din orasul
Potcoava din punct de vedere al eficientei energetice precum si oferirea unui confort hidrotermic optim desfasurarii activitatii aferenta
destinatiei cladirii.</t>
  </si>
  <si>
    <t>Orras Potcoava, jiud. OLT</t>
  </si>
  <si>
    <t>5/5.1</t>
  </si>
  <si>
    <t>LUCRĂRI DE CONSOLIDARE, RESTAURARE, RECONSTITUIRE, CONSERVARE ȘI PUNERE ÎN VALOARE A ANSAMBLULUI ARHITECTURAL MĂNĂSTIREA BRÂNCOVENI</t>
  </si>
  <si>
    <t>MĂNĂSTIREA BRÂNCOVENI</t>
  </si>
  <si>
    <t>Manastirea Brancoveni cat mai aproape de starea iniţiala si punerea in valoare (valorificarea si promovarea durabila) a obiectivului de patrimoniu restaurat la standarde europene.</t>
  </si>
  <si>
    <t>Comuna Brincoveni</t>
  </si>
  <si>
    <t>094</t>
  </si>
  <si>
    <t>RESTAURAREA, CONSOLIDAREA SI MODERNIZARE CASA FANTANEANU- CENTRUL EPARHIAL SOCIAL-CULTURAL</t>
  </si>
  <si>
    <t>Parteneriat intre UAT JUDETUL OLT SI EPISCOPIA SLATINEI SI ROMANATILOR</t>
  </si>
  <si>
    <t>-       Consolidarea imobilului Casa Fantaneanu in vederea infiintarii Centrului Eparhial Social-Cultural</t>
  </si>
  <si>
    <t>RESTAURAREA, CONSOLIDAREA, ECHIPAREA SI DOTAREA BIBLIOTECII VIRGIL CARIANOPOL, IN VEDEREA VALORIFICARII DURABILE A PATRIMONIULUI CULTURAL LOCAL</t>
  </si>
  <si>
    <t>UAT MUNICIPIUL CARACAL</t>
  </si>
  <si>
    <t>Impulsionarea dezvoltării locale urbane a localităţii, prin conservarea, protejarea si valorificarea patrimoniului cultural si a identităţii culturale fiind propuse lucrări de intervenţie asupra clădirii, încadrata ca monument istoric arhitectural de clasa B -“ Casa” , in care funcţionează Biblioteca Virgil Carianopol, ce figurează in Lista monumentelor istorice din patrimoniul cultural local din mediul urban, la poziţia 347, cod LMI OT - ll-m- B 08742 Casa, situata in str. lancu Jianu, nr. 18, municipiul Caracal, in vederea restaurării, consolidării, echipării si dotării obiectivului de patrimoniu</t>
  </si>
  <si>
    <t>Caracal, Str. Iancu Jianu, nr.18</t>
  </si>
  <si>
    <t>Consolidare si restaurare biserica cu hramul "Sfanta Treime"</t>
  </si>
  <si>
    <t>Parohia Sfânta Treime</t>
  </si>
  <si>
    <t>Consolidarea, restaurarea si conservarea structurii, a picturilor si a componentelor artistice</t>
  </si>
  <si>
    <t>Restaurare, consolidare si conservare biserica cu hramul "Sf. Nicolae", a manastirii Calui, turnul, clopotnita, amenajare incinta cu sistematizarea verticala a terenului, realizare instalatii electrice, termice si sanitare, realizare iluminat arhitectural si ambiental, realizarea unui corp anexa pentru grupuri sanitare, refacere poarta acces</t>
  </si>
  <si>
    <t>MÂNĂSTIREA CALUI</t>
  </si>
  <si>
    <t>de efectutat sunt detaliate in capitolul 2 al planului de marketing;</t>
  </si>
  <si>
    <t>Calui</t>
  </si>
  <si>
    <t xml:space="preserve">Restaurarea, consolidarea, echiparea si dotarea Muzeului Romanatiului, in vederea valorificarii durabile a patrimoniului  cultural local </t>
  </si>
  <si>
    <t>Introducerea sistemului de colectare selectiva în termen de 2 ani de la demararea investiþiei.</t>
  </si>
  <si>
    <t>Caracal, Str. Iancu Jianu, nr.24</t>
  </si>
  <si>
    <t>RESTAURARE, CONSOLIDARE SI
CONSERVARE ZID DE INCINTA A
MÂNASTIRII CALUI, CONSERVARE,
CONSOLIDARE, AMENAJARE SI
REFUNCTIONALIZARE CASELE STARETIEI,
REALIZARE INSTALAÞII ELECTRICE,
TERMICE SI SANITARE, REALIZARE
ILUMINAT ARHITECTURAL SI AMBIENTAL</t>
  </si>
  <si>
    <t>MANASTIREA CALUI</t>
  </si>
  <si>
    <t>Restaurarea, conservarea, protejarea si mentinerea stilului arhitectonic al Manastirii Calui prin refacerea Caselor
stretiei si ziduri de incinta, ca premisa a dezvoltarea turismului cultural si religios, factor care stimuleaza dezvoltarea economica a regiunii SUERD si pastrarea culturii traditionale românesti, respectând principiile dezvoltarii durabile si protectiei mediului</t>
  </si>
  <si>
    <t xml:space="preserve">com Calui, loc. Gura Caluiu, CF nr. cadastral 50048 </t>
  </si>
  <si>
    <t>RESTAURAREA, CONSOLIDAREA, ECHIPAREA SI DOTAREA MUZEULUI DE ETNOGRAFIE HAGIESCU MIRISTE, ÎN VEDEREA VALORIFICARII DURABILE A PATRIMONIULUI CULTURAL LOCAL</t>
  </si>
  <si>
    <t>Obiectivul general al proiectului este reprezentat de restaurarea, consolidarea, echiparea si dotarea muzeului de etnografie HAGIESCU MIRISTE, in vederea impulsionarii si valorificarii durabile a patrimoniului cultural local</t>
  </si>
  <si>
    <t>Romania, Regiunea Sud-Vest Oltenia, Judetul Olt, Localitatea Caracal, Str. B.P. Hasdeu, nr. 2</t>
  </si>
  <si>
    <t>6/6.1</t>
  </si>
  <si>
    <t>Modernizare drum judetean DJ 546, Daneasa (intersectie DN6)-Slatina(intersectie DN65) – Verguleasa (intersectie DN67B)</t>
  </si>
  <si>
    <t>Parteneriat intre UAT JUDETUL OLT si UAT COMUNA DANEASA, UAT ORAS DRAGANESTI-OLT, UAT
COMUNA MARUNTEI, UAT COMUNA COTEANA, UAT COMUNA BREBENI, UAT COMUNA VALEA MARE,
UAT MUNICIPIUL SLATINA,UAT COMUNA CURTISOARA, UAT COMUNA TESLUI ‚ UAT COMUNA
VERGULEASA</t>
  </si>
  <si>
    <t>Imbunătăţirea gradului de acces a populaţiei aflate în zonele rurale şi urbane /periurbane de pe traseul drumului judeţean DJ 546 la unităţile economice, serviciile de sănătate, sociale şi educative din oraşe şi municipii</t>
  </si>
  <si>
    <t xml:space="preserve">Daneasa (intersectie DN6)-Slatina(intersectie DN65) – Verguleasa </t>
  </si>
  <si>
    <t>030</t>
  </si>
  <si>
    <t>6/6.1 SUERD</t>
  </si>
  <si>
    <t>Modernizare drum judetean DJ 642, Stoenesti (intersecþie DN 6)-Giuvarasti (limita judetul Teleorman)</t>
  </si>
  <si>
    <t>modernizarea DJ 642 , care asigura conectivitate secundara la reteaua TEN-T prin intermediul DN6.
Prin modernizarea DJ 642 se va asigura cresterea gradului de accesibilitate a zonelor rurale (comunele Stoenesti, Gostavaþu,
Babiciu,Scarisoara, Rusanesti, Cilieni, Tia Mare, Izbiceni, Giuvarasti ) situate in proximitatea drumului national care intersecteaza reteaua
TEN-T.
Puncte de conectare DJ 642 la reteaua TEN-T : Conectare rutiera directa comuna Stoenesti (DN6), conectare directa feroviara prin
staþiile de cale ferata Caracal si Draganesti Olt.</t>
  </si>
  <si>
    <t>comunele Stoenesti, Gostavatu,  jud. OLT
Babiciu,Scarisoara, Rusanesti, Cilieni, Tia Mare, Izbiceni, Giuvarasti</t>
  </si>
  <si>
    <t>033</t>
  </si>
  <si>
    <t>8/8.1</t>
  </si>
  <si>
    <t>Reabilitarea, modernizarea si echiparea ambulatoriului de specialitate din cadrul Spitalului Municipal Caracal</t>
  </si>
  <si>
    <t>Cresterea calitatii serviciilor medicale si a gradului de accesibilitate a populatiei deservite la standardele
impuse de normele europene prin
 „REABILITAREA, MODERNIZAREA I ECHIPAREA AMBULATORIULUI DE SPECIALITATE DIN CADRUL SPITALULUI
MUNICIPAL CARACAL</t>
  </si>
  <si>
    <t>Municipiul Caracal, jud. Olt</t>
  </si>
  <si>
    <t>10/10.1</t>
  </si>
  <si>
    <t>Extindere, reabilitare, modernizare si dotare Scoala Gimnaziala Osica de Jos din sat Osica de Jos, com. Osica de Jos, judetul Olt</t>
  </si>
  <si>
    <t>UAT Comuna Osica de Jos</t>
  </si>
  <si>
    <t>: Obiectivul general al proiectului il reprezinta extinderea, reabilitarea, modernizarea si dotare scoala gimnaziala Osica de Jos
din sat Osica de Jos, com. Osica de Jos, judetul Olt” in vederea imbunatatirii calitatii infrastructurii serviciilor de invatamant din comuna OSICA DE JOS, pentru asigurarea unui acces egal al cetatenilor la servicii de educatie calitative si eficiente, totodata participand la atingerea obiectivelor orizontale in domeniul egalitatii de sanse, protejarea mediului si dezvoltare durabila tuturor elevilor.
Proiectul urmareste interventii asupra corpurilor de cladire C1, C3, C4. Scoala Gimnaziala (C1) are suprafata construita de mp 457 (acte) si o suprafata desfasurata de 914 mp (acte) ; C3( magazia de lemne) are o suprafata construita de 62 mp (acte) respectiv 64.18 mp (releveu); C4 (camera tehnica) are o suprafata construita de 49 mp (acte), respectiv 54.83 mp (releveu)</t>
  </si>
  <si>
    <t>Comuna  Osica de Jos</t>
  </si>
  <si>
    <t>051</t>
  </si>
  <si>
    <t>Modernizare si echipare gradinita cu program normal Ianca, Comuna Ianca, judetul Olt</t>
  </si>
  <si>
    <t>UAT Comuna Ianca</t>
  </si>
  <si>
    <t>Imbunatatirea calitatii infrastructurii de educatie si a dotarii gradinitei din Comuna Ianca, pentru asigurarea populatiei cu servicii esentiale, precum accesul la un proces educational la standarde europene si a cresterii participarii populatiei prescolare la procesul educational în conditii corespunzatoare;
Obiective specifice: consta in reabilitarea gradinitei cu program normal din Comuna Ianca</t>
  </si>
  <si>
    <t xml:space="preserve">Comuna Ianca, Intrarea Iencii, nr. 4, Judetul Olt
</t>
  </si>
  <si>
    <t>052</t>
  </si>
  <si>
    <t>Imbunatatirea infrastructurii educationale a gradinitei cu program prelungit nr 2 + anexe din orasul Corabia</t>
  </si>
  <si>
    <t>UAT Orasul Corabia</t>
  </si>
  <si>
    <t>Investitia pentru care se doreste finantare, consta in imbunatatirea infrastructurii educationale a Gradinitei cu program prelungit nr.2 din orasul Corabia, avand drept scop Cresterea gradului de participare la nivelul educatiei timpurii. 
Astfel UAT oras Corabia doreste sa realizeze o noua constructie care sa corespunda normelor actuale si de care vor beneficia un numar de 112 copii.</t>
  </si>
  <si>
    <t>Oras Corabia , Str. Tudor Vladimirescu, Nr.46,judetul Olt</t>
  </si>
  <si>
    <t>Modernizare si echipare gradinita cu program normal nr. 2 Bals</t>
  </si>
  <si>
    <t>imbunatatirea calitatii infrastructurii de educatie a Gradinitei cu Program Normal Nr. 2 din Bals, prin
lucrari de reabilitare, modernizare si dotare in scopul: a) Asigurarii unui proces educational la standarde europene; b) Cresterii participarii
populatiei la procesul educational; c) Reducerii parasirii tipurii a sistemului educational si implicit a abandonului scolar</t>
  </si>
  <si>
    <t>strada N. Titulescu, nr. 32, Oras Bals, judetul Olt.</t>
  </si>
  <si>
    <t>Modernizare corp A si demolare si construire corp B gradinita cu program normal Dobrun, sat Dobrun, comuna Dobrun, judetul Olt</t>
  </si>
  <si>
    <t>UAT Comuna Dobrun</t>
  </si>
  <si>
    <t>Prezenul obiect de investitii cuprinde:
1. Demolare corp B: Corpul B se va demolare deoarece nu mai indeplineste conditiile de stabilitate la incarcari extraordinare si
accidentale si nu mai prezinta siguranta in exploatare.
2. Modernizare corp A: Modernizarea va consta in amenajrea unui spatiu de joaca (interior) si dotarea corespunzatoare a acestuia si
practicarea unui gol de trecere care sa faca legatura cu cladirea corp B ce se va construi.
3. Construire corp B: Cladirea propusa va avea infrastructura alcatuita din fundatii continue din beton armat legate intre ele prin grinzi de
fundare, iar suprastructura alcatuita din stalpi din beton armat, cu inchideri din zidarie de caramida de 25 cm grosime, planseu din beton
armat in grosime de 15 cm.</t>
  </si>
  <si>
    <t>comuna Dobrun, sat Dobrun, str. Principala, jud. Olt,</t>
  </si>
  <si>
    <t>Reabilitare scoala gimnaziala Ada Umbra, localitatea Ianca, judetul Olt</t>
  </si>
  <si>
    <t>Scoala gimnaziala Ada Umbra din localitatea Ianca, Comuna Ianca va fi reabilitata prin prezentul proiect de investitii</t>
  </si>
  <si>
    <t xml:space="preserve">Comuna Ianca, jud. Olt
</t>
  </si>
  <si>
    <t>13/13.1</t>
  </si>
  <si>
    <t>Reabilitare si modernizare constructie existenta C1 - Camin copii. Reabilitare si modernizare constructie existenta C1 - Gradinita. Reabilitare si modernizare parc orasenesc Draganesti-Olt</t>
  </si>
  <si>
    <t>UAT Oras Draganesti Olt</t>
  </si>
  <si>
    <t>cresterea calitatii si imbunatatirea sistemului de invatamant prin oferirea de conditii adecvate (Reabilitare si modernizare constructie existenta C1 - Camin copii. Reabilitare si modernizare constructie existenta C1 - Gradinita. Reabilitare si modernizare parc orasenesc Draganesti-Olt)
desfasurarii procesului instructiv - educativ in orasul Draganesti-Olt pentru asigurarea unui proces educational la standarde europene si a
cresterii participarii populatiei prescolare si scolare la procesul educational</t>
  </si>
  <si>
    <t>Oras. Draganesti-Olt, Judet. Olt</t>
  </si>
  <si>
    <t>3.1.B S</t>
  </si>
  <si>
    <t>Modernizare în vederea cresterii eficientei energetice a sediului Detasamentului 4 Jandarmi Caracal, din cadrul Inspectoratului de Jandarmi Judetean Olt (U.M. 0746 Slatina)</t>
  </si>
  <si>
    <t>Unitatea Militara  nr. 0746</t>
  </si>
  <si>
    <t>Sprijinirea eficientei energetice, a gestionarii inteligente a energiei, a utilizarii energiei din surse regenerabile si scaderea emisiilor de gaze cu efect de sera (echivalent CO2) in cladirea sediului Detasamentului 4 Jandarmi Caracal din cadrul Inspectoratului de Jandarmi Judetean Olt (U.M. 0746 Slatina), situata in municipiul Caracal, strada Buzesti nr.6, judetul Olt, nr.cad.647, C.F. nr.52394 Caracal, prin masuri de reabilitare termica a cladirii si modernizare a instalatiilor aferente.</t>
  </si>
  <si>
    <t>01.12.2017</t>
  </si>
  <si>
    <t xml:space="preserve">Caracal </t>
  </si>
  <si>
    <t>3.1B S</t>
  </si>
  <si>
    <t>Reabilitare si modernizare gradinita cu program prelungit, Scornicesti, judetul Olt</t>
  </si>
  <si>
    <t>UAT Oras Scornicesti</t>
  </si>
  <si>
    <t>Proiectul cuprinde: 1. Reabilitarea termica a constructiei, respectiv termoizolarea pe fatade si schimbarea tamplariei - 1cladire
2. Inlocuirea instalatiei electrice cu corpuri de iluminat cu eficienta energetica ridicata si durata mare de viata ca: corpuri de iluminat cu led, aparate racordate la prize bipolare cu contact de protectie, instalatii auxiliare, detectie si semnalizare incendiu
3. Schimbarea centralei termice cu ardere pe gaze - 1 centrala termica
4. Reducerea consumurilor de energie primara prin prevederea de echipamente ce folosesc surse alternative - energii regenerabile (panouri solare / fotovoltaice etc.);
5. Construirea unei rampe de acces pentru persoanele cu dizabilitati locomotorii, precum si prevederea de balustrade metalice</t>
  </si>
  <si>
    <t>30.09.2021</t>
  </si>
  <si>
    <t>Reabilitare si modernizare scoala gimnaziala "Nicolae Coculescu", Scornicesti, judetul Olt</t>
  </si>
  <si>
    <t>Proiectul cuprinde: 1. Imbunatatirea izolatiei termice a anvelopei cladirii (pereti exteriori, ferestre, tamplarie, planseu), sarpante si invelitori
2. Reabilitarea si modernizarea instalatiilor pentru prepararea, distributia si utilizarea agentului termic pentru incalzire si a apei calde menajere.
3. Inlocuirea corpurilor de iluminat fluorescent si incandescent cu corpuri de iluminat cu eficienta energetica ridicata si durata mare de viata
4. Utilizarea surselor regenerabile de energie, pentru asigurarea necesarului de energie a cladirii</t>
  </si>
  <si>
    <t>Imbunatatirea eficientei energetice, reducerea emisiilor de CO2 si modernizarea cladirii Scoala Icoana Corp B in comuna Icoana, judetul Olt</t>
  </si>
  <si>
    <t>UAT COMUNA ICOANA</t>
  </si>
  <si>
    <t>Prin proiect se doreste realizarea urmatoarelor lucrari:
- consolidarea elementelor, subansamblurilor sau a ansamblului structural;
- protejarea, repararea elementelor nestructurale si/sau restaurarea elementelor arhitecturale si a componentelor artistice, dupa caz;
- demolarea partiala a unor elemente structurale/nestructurale, cu/fara modificarea configuratiei si/sau a functiunii existente a Constructiei introducerea unor elemente structurale/nestructurale suplimentare.</t>
  </si>
  <si>
    <t>31.12.2021</t>
  </si>
  <si>
    <t>Comuna Icoana</t>
  </si>
  <si>
    <t>3.2</t>
  </si>
  <si>
    <t>Investitii integrate pentru cresterea mobilitatii in Orasul Corabia</t>
  </si>
  <si>
    <t xml:space="preserve">Investitia pentru care se doreste finantare, consta în cresterea mobilitatii in orasul Corabia,avand drept scop incurajarea folosirii infrastructurii de transport nemotorizat si reducerea astfel a emisiilor GES .
Lucrari propuse:
1. Piste de ciclisti pe o lungime toatala de 11044 ml; 2. Interventii la infrastructura pietonala - pe o suprafata de 44060 mp
Trotuarele se vor reabilita acolo unde acestea exista. In zonele unde partea carosabila are o latime suficienta iar trotuarele sunt inguste, se vor largi. 3. Amenajare treceri pentru pietoni :
Trecerile de pietoni se vor amenaja pe cat posibil perpendicular pe drum astfel incat distanta parcursa de pietoni in timpul traversarii sa fie cat mai mica. 4. Infiintarea sistemelor de închiriere a bicicletelor
Parcari de lunga durata - Sisteme de bike-sharing (SBS):Sistemele de închiriere de biciclete sau de bike-sharing pot fi gasite în numeroase orase si regiuni din toata Europa. 5. Parcari de scurta durata pentru biciclete:15 locatii. </t>
  </si>
  <si>
    <t>Corabia</t>
  </si>
  <si>
    <t>090</t>
  </si>
  <si>
    <t>13.1</t>
  </si>
  <si>
    <t>Reabilitare si modernizare cu schimbarea destinatiei in biblioteca a constructiei existente C1 - centrala
termica. Reabilitare si modernizare cu schimbarea destinatiei in centru pentru tineret a constructiei
existente C2 - biblioteca. Reabilitare si modernizare constructie existenta C1 - clubul elevilor</t>
  </si>
  <si>
    <t xml:space="preserve">Reabilitare si modernizare cu schimbarea destinatiei in biblioteca a constructiei existente. Prin proiect se doreste:
- reorganizarea interioara a spatiilor pentru prevederea unei sali principale pentru lectura - biblioetca, precum si spatiile anexa: hol acces si primire, grupuri sanitare, grup sanitar pentru persoanele cu dizabilitati, centrala termica;
- reabilitarea termică a constructiei, respectiv termoizolarea pe fatade cu 10cm de vata bazaltica de exterior, termoizolarea planseului de peste parter cu 20cm grosime vata bazaltica, precum si termoizolarea placii de sol la interiorul acesteia cu polistiren extrudat de 5cm grosime;
- schimbarea tâmplariei existente cu tamplarie din PVC eficienta energetic;
- schimbarea sau dotarea instalatiei electrice; Reabilitare si modernizare cu schimbarea destinatiei in centru pentru tineret a constructiei existente. Prin proiect se doreste:
- reorganizarea interioara a spatiilor pentru prevederea unei singure sali principale pentru organizarea diverselor evenimente socio-culturale (lansare programe educationale, seminarii, conferinte, manifestari culturale, cercuri artistice/de creatie, concerte, expozitii etc.), precum si spatiile anexa: hol acces si primire, grupuri sanitare, grup sanitar pentru persoanele cu dizabilitati, centrala termica;
- reabilitarea termică a constructiei, respectiv termoizolarea pe fatade cu 10cm de vata bazaltica de exterior, termoizolarea planseului de peste parter cu 20cm grosime vata bazaltica, precum si termoizolarea placii de sol la interiorul acesteia cu polistiren extrudat de 5cm grosime;
- schimbarea tâmplariei existente cu tamplarie din PVC eficienta energetic;
- schimbarea instalatiei electrice; Reabilitare si modernizare constructie existenta - clubul elevilor. Prin proiect se doreste:
- reabilitarea termică a constructiei, respectiv termoizolarea pe fatade cu 10cm de vata bazaltica de exterior, termoizolarea planseului de peste etajului 1 cu 20cm grosime vata bazaltica, precum si termoizolarea placii de sol la interiorul acesteia cu polistiren extrudat de 5cm grosime;
- schimbarea tâmplariei exterioare existente cu tamplarie din aluminiu eficienta energetic si prevazuta cu grile higroreglabile;
- schimbarea instalatiei electrice;
- desfintarea sobelor de teracota si prevederea unei centrale termice cu ardere pe gaze naturale si implicit intreg circuitul termic;
- reducerea consumurilor de energie primara prin prevederea de echipamente ce folosesc surse alternative - energii regenerabile (panouri fotovoltaice etc.);
- schimbarea învelitorii vechi si deteriorate, cu invelitoare din tabla ondulata profilata, precum si refacerea straturilor suport din lemn si hidroizolatii;
- prevederea de grupuri sanitare compartimentate, in interiorul cladirii;In cadrul componentei de reabilitare a drumului public pentru imbunatatirea conditiilor de circulatie pentru Str. Educatiei  din orasul Draganesti Olt prin modernizarea partii carosabile,executia trotuarelor, executia dispozitivelor pentru preluarea apelor pluviale (guri de scurgere), spatii de parcare si semnalizarea verticala si orizontala a acestei strazi. </t>
  </si>
  <si>
    <t>Draganesti Olt</t>
  </si>
  <si>
    <t>032,055</t>
  </si>
  <si>
    <t>4.1</t>
  </si>
  <si>
    <t>Sistem integrat de plata a serviciilor comunitare (inclusiv transport public)</t>
  </si>
  <si>
    <t>UAT Municipiul Slatina</t>
  </si>
  <si>
    <t>044</t>
  </si>
  <si>
    <t>Dezvoltarea unei retele de statii de transport public local inteligente si autonome (Intelli Bus Hub Net)</t>
  </si>
  <si>
    <t>Proiectul “Dezvoltarea unei retele de statii de transport public local inteligente si autonome (Intelli Bus Hub Net)” are in vedere modernizarea a 45 de statii de transport public din Municipiul Slatina. Statiile vor fi dotate cu mobilier urban, sistem de iluminat propriu, panou publicitar, panou de informare privind timpul de sosire a mijloacelor de transport public, camera video de supraveghere si modul comunicatii date.  Cele 21 de statii cu aflux mare de calatori vor beneficia si de un router wireless cu SIM pentru accesul la rețeaua de telefonie mobila si posibilitatea asigurarii unei comunicatii de date 4G, cu scopul de a permite conectarea gratuita, wireless, a calatorilor la Internet.</t>
  </si>
  <si>
    <t>043</t>
  </si>
  <si>
    <t>Realizare infrastructura pentru biciclete</t>
  </si>
  <si>
    <t>Proiectul presup realiz interventii extinse in vederea crearii de infras pt deplasarile cu bicicleta(piste de biciclete). Acestea constau in vopsirea suprafeței pistei de biciclete, realizarea marcajelor rutiere specifice delimitarii si semnalizarii pistei de biciclete, instalarea semnelor rutiere specifice si instalarea panourilor cu mesaje variabile specifice transportului cu bicicleta.</t>
  </si>
  <si>
    <t>4.5</t>
  </si>
  <si>
    <t>Reabilitare Liceul Tehnologic P.S. Aurelian Municipiul Slatina, judetul Olt</t>
  </si>
  <si>
    <t xml:space="preserve">Se doreste Reabilitarea Liceului Tehnologic PS Aurelian, Municipiul Slatina, judetul Olt in vederea reabilitarii structurale si termice a imobilului precum si schimbarea finisajelor interioare, exterioare, dar si schimbarea instalatiilor electrice, termice si sanitare.
Prin realizarea investitiei se asigura imbunatatirea conditiilor de viata, a gradului de confort al populatiei tinere aflata in perioada de educare. In plus, interventiile propuse prin proiect asigura aducerea unitatii de scolarizarea studiata la standarde normale de functionare, desfasurarea activitatii ei fiind imposibila in absenta acestora. </t>
  </si>
  <si>
    <t>050</t>
  </si>
  <si>
    <t>Innoirea parcului de vehicule prin achizitia de autobuze ecologice</t>
  </si>
  <si>
    <t>Proiectul propus spre finantare vizeaza achizitia  de vehicule electrice pt transportul public de calatori. Vehiculele achizitionate trebuie sa indepl conditii minime de confort pt pasageri si sa fie accesibile persoanelor  cu mobilit redusa. Vehiculele ecologice pt transp public vor fi in nr de 10 buc. Cele 10 statii de incarcare lenta vor fi amplasate la autobaza din str Draganesti nr.25, nr cadastral 58730, in parcarea celor 10 autobuze electrice.</t>
  </si>
  <si>
    <t>3.1B</t>
  </si>
  <si>
    <t>Reabilitare termica - Cresterea eficientei energetice in cladirile publice - Sediu politie, orasul Potcoava, judetul Olt</t>
  </si>
  <si>
    <t>Investitia propusa va contribui totodata la indeplinirea Obiectivului specific urmarit in cadrul Programului Operational Regional 2014-2020, Axa prioritara 3, Prioritatea de investitii 3.1: Cresterea eficientei energetice in cladirile rezidentiale, cladirile publice si sistemele de iluminat public, indeosebi a celor care inregistreaza consumuri energetice mari prin actiunile propuse:
- imbunatatirea izolatiei termice a anvelopei cladirii (pereti exteriori, ferestre, tamplarie, planseu peste parter), a sarpantelor si invelitoarelor, inclusiv masuri de consolidare a cladirii;
- introducerea, reabilitarea si modernizarea, dupa caz, a instalatiilor pentru prepararea, distributia si utilizarea agentului termic pentru incalzire si a apei calde menajere;
- utilizarea surselor de energie regenerabilă pentru asigurarea necesarului de energie a clădirii.</t>
  </si>
  <si>
    <t xml:space="preserve">Potcoava </t>
  </si>
  <si>
    <t>10.1B</t>
  </si>
  <si>
    <t>Construire si echipare scoala gimnaziala Pirscoveni, comuna Pirscoveni, judetul Olt</t>
  </si>
  <si>
    <t>UAT Comuna Piscoveni</t>
  </si>
  <si>
    <t>Obiectivul general al investitiei este: construirea si echiparea Scolii Gimnaziale Pirscoveni, com. Pirscoveni, jud. OLT, cu toate fluxurile si anexele aferente, inclusiv dotarea spatiilor interioare si exterioare, racorduri, bransamente la utilitati, amenajarea spatiului exterior si imprejmuiri necesare. Prin documentația tehnico-economică se propun următoarele lucrari: construirea unui corp nou pe latura de nord si est a amplasamentului, cu regim de inaltime P+E.
Cladirea va cuprinde 5 sali de clasa si 2 laboratoare (informatica si limbi straine), avand fiecare o capacitate maxima de 30 de elevi, putand adaposti astfel, un efectiv de maxim 150 de elevi, grupuri sanitare corespunzator dimensionate, spatii pentru depozitare/ anexe laboratoare, centrala termica.
	Salile de clasa si laboratoarele sunt dimensionate si proiectate astfel incat sa satisfaca spatiul necesar unui efectiv maxim de 30 de elevi/ sala de clasa, din punct de vedere al normativelor tehnice si sanitare in vigoare, la data elaborarii prezentei documentatii tehnice.</t>
  </si>
  <si>
    <t>Piscoveni</t>
  </si>
  <si>
    <t>Modernizarea strazilor pe care circula transportul public si dezvoltarea infrastructurii pietonale in Municipiul Slatina</t>
  </si>
  <si>
    <t>Proiectul  propus spre finantare are ca obiect modernizarea strazilor  pe care circula transp public din Slatina: str Vailor si Vintila Voda, carosabil+trotuare. Transp public este ingreunat de starea infrastructurii, avand ca efect deplasarea la viteze inferioare celei de flux liber.Modernizarea va avea ca efect eficientizarea serviciului  de transp public si reducerea emisiilor GES generate de acesta si cresterea sigurantei rutiere. Vor fi reabilitate 2 strazi pe care circula tranportul public. Lungimea pistelor/ traseelor pentru biciclete construite/ modernizate/ extinse (ml) - 1971,15 ml; Suprafata traseelor/ sonelor pietonale/ semi pietonale construite/ modernizate/ extinse - 3075 mp.</t>
  </si>
  <si>
    <t>083,090,034</t>
  </si>
  <si>
    <t>Sistem integrat de management al traficului si mobilitatii urbane si impunere a regulilor, siguranta si securitate</t>
  </si>
  <si>
    <t>Pr prop spre finantare vizeaza implem unui sist integrat de manag al traficului si mobilit urb precum si acord priorit in trafic pt mijl de transp public si pt utilizatorii modurilor nemotoriz de transp public.  Astfel, sunt prop urm lucr:
- inloc/moderniz echipam din inters si trecerile de pietoni semaforiz incl in proi, dupa caz;
- implem sistului de camere video de monitoriz si a camerelor de detectie a trecerii pe rosu in toate inters si trecerile de pietoni semaforiz incluse in sist;
- implem panourilor VMS si a camerelor LPR in locatiile corespunzatoare;
- instal in veh de transp public care circula in zona acoperita de proi si in inters si trecerile de pietoni semaforiz a echipam AVL si PTM coresp pt asig comunicatiei intre vehicule si infrastr din teren;
- instal unei retele de senzori pt masurarea nivelului de calitate a aerului si poluarii fonice;
- instal Centrului de comanda si control integrat;
- realiz retelei de comunicatii;</t>
  </si>
  <si>
    <t>083,044</t>
  </si>
  <si>
    <t>Proiect integrat de modernizare a sistemului de transport</t>
  </si>
  <si>
    <t>Proiect integrat de mobilitate durabila (componentele biciclete si vehicule electrice)</t>
  </si>
  <si>
    <t>Proiectul integrat propus spre finantare are ca obiect doua activitati menite sa promoveze deplasarile alternative, atat ca mijloace cat si ca surse de energie: introducerea unui sistem de bike-sharing, respectiv instalarea unor statii electrice de incarcare si introducerea unui sistem de management al acestora. COMPONENTA 1: Sistemul de inchiriere biciclete ("bike‐sharing")
Sistemul de bike‐sharing va contine urmatoarele elemente:
- terminale inteligente de inchiriere a bicicletelor;
- 5 statii inteligente de predare si preluare a bicicletelor (str. Ecaterina Teodoroiu nr. cadastral 59484-statie cu 22 posturi; str. Piata Garii nr cad 59525-statie cu 22 posturi; bd AI Cuza nr cad 56784-statie cu 28 posturi; str. Primaverii nr cad 56882-statie cu 22 posturi; str. Lipscani nr cad 59475-statie cu 28 posturi);
- biciclete inteligente prevazute cu computer de bord – 110 buc;
- triciclete inteligente prevazute cu computer de bord – 12 buc;
- centru de operare cu sistem integrat software si hardware de gestiune si comunicatii: modul de comunicatii pt integrarea elementelor din teren; modul de management operational, mentenanta si service (situat in str. Draganesti nr. 25, nr. cadastral 58730);
- sistem de logistica si distributie;
- statii de depanare de urgenta a bicicletelor;
- kit echipamente mentenanta. COMPONENTA 2: Subsistemul suport pt vehiculele electrice
Subsistemul pt vehicule electrice va avea ca obiective instalarea statiilor electrice de incarcare si introducerea unui sistem de management al statiilor electrice de incarcare (operare, plata, gestiune clienti etc.). Sistemul va avea cinci statii de incarcare cu energie electrica, cu cate doua locuri fiecare</t>
  </si>
  <si>
    <t>8.2.B</t>
  </si>
  <si>
    <t>Dotarea Unitatii de Primiri Urgente din cadrul Spitalului Judetean de Urgenta Slatina</t>
  </si>
  <si>
    <t>Eficientizarea serviciilor integrate centrate pe pacient si a tratamentului patologiilor complexe care necesita o abordare integrata in cadrul Spitalului Judetean de Urgenta Slatina</t>
  </si>
  <si>
    <t>Reabilitare termica dispendar uman cu centru de permanenta in Comuna Brastavatu, judetul Olt</t>
  </si>
  <si>
    <t>UAT Comuna Brastavatu</t>
  </si>
  <si>
    <t>Obiectivul General al proiectului este reducerea emisiilor de carbon prin eficientizarea energetica a cladirii publice în care functioneaza
Dispensarul Uman cu Centrul de Permanenta Brastavatu.mai exact, prin proiect se vizeaza reabilitarea termica dispensar uman cu centrul
de permanenta in comuna Brastavatu, judetul Olt.</t>
  </si>
  <si>
    <t>Brastavatu</t>
  </si>
  <si>
    <t>Imbunatatirea calitatii vietii populatiei prin modernizarea spatiilor publice si a infrastructurii in orasul
Piatra Olt, judetul Olt</t>
  </si>
  <si>
    <t>UAT Oras Piatra Olt</t>
  </si>
  <si>
    <t>Obiectivul general al proiectului îl reprezinta Imbunatatirea calitatii vietii populatiei prin modernizarea institutiilor de invatamant, sociale si
recreative si a infrastructurii din orasul Piatra Olt, judetul Olt.</t>
  </si>
  <si>
    <t>31/11/2022</t>
  </si>
  <si>
    <t>055</t>
  </si>
  <si>
    <t>10.1b</t>
  </si>
  <si>
    <t>Reabilitarea, modernizarea si dotarea Scolii Primare, din satul Buzesti, com. Corbu, judetul Olt</t>
  </si>
  <si>
    <t>UAT Comuna Corbu</t>
  </si>
  <si>
    <t>Obiectiv general  al proiectului îl constituie îmbunatatirea calitatii infrastructurii de educatie si a dotarii scolii cu invatamant obligatoriu cu clasele I-IV Buzesti (inclusiv clasa pregatitoare), pentru asigurarea unui proces educational la standarde europene si a cresterii participarii populatiei scolare la procesul educational, totodata participand la atingerea obiectivelor orizontale în domeniul egalitatii de sanse, protejarii
mediului si dezvoltarii durabile</t>
  </si>
  <si>
    <t>17/04/2018</t>
  </si>
  <si>
    <t>17/07/2022</t>
  </si>
  <si>
    <t>Corbu</t>
  </si>
  <si>
    <t>30/04/2022</t>
  </si>
  <si>
    <t>Reabilitare termica si energetica Cladire Administrativa 48-106-01 - Detasament de Pompieri Caracal</t>
  </si>
  <si>
    <t>ISU Matei Basarab al Judetului Olt</t>
  </si>
  <si>
    <t>Sprijinirea eficientei energetice, a gestionarii inteligente a energiei si a utilizarii energiei din surse regenerabile in Cladirea administrativa
48-106-01 -Detasament de Pompieri Caracal din cadrul Inspectoratului pentru Situatii de Urgenta "MATEI BASARAB" al judetului Olt, prin
aplicarea unor masuri de crestere a eficientei energetice (reabilitare termica, modernizarea instalatiilor aferente obiectivului si utilizarea
surselor regenerabile de energie) in vederea reducerii consumului de energie primara si a emisiilor de CO2, asigurand totodata
imbunatatirea confortului, sanatatii si sigurantei personalului care isi desfasoara activitatea in cladire, beneficiari directi ai investitiei</t>
  </si>
  <si>
    <t>22/05/2018</t>
  </si>
  <si>
    <t>30/06/2022</t>
  </si>
  <si>
    <t>Diversificarea activitatii Agro Roban Roxet Farm SRL</t>
  </si>
  <si>
    <t>Agro Roban Roxet Farm SRL</t>
  </si>
  <si>
    <t>Obiectivul principal al proiectului il constituie dezvoltarea microintreprinderii Agro Roban Roxet Farm SRL prin infiintarea unei noi unitati de
productie peleti.</t>
  </si>
  <si>
    <t>13/05/2019</t>
  </si>
  <si>
    <t>Achizitie echipamente pentru cresterea competitivitatii societatii CARAT SRL</t>
  </si>
  <si>
    <t>SC CARAT SRL</t>
  </si>
  <si>
    <t>Obiectivul principal al proiectului il constituie dezvoltarea microintreprinderii CARAT SRL prin cresterea capacitatii de productie in
domeniul productiei de mobilier</t>
  </si>
  <si>
    <t>30/04/2021</t>
  </si>
  <si>
    <t>INVESTITIE PERFORMANTA LA NINGEL TRANS SRL</t>
  </si>
  <si>
    <t>SC NINGEL TRANS SRL</t>
  </si>
  <si>
    <t>Obiectivul general al societaþii este dotarea cu echipamente performante, pentru realizarea unei unitaþi mobile de Fabricarea betonului</t>
  </si>
  <si>
    <t>Dezvoltarea societatii TU COPILARIE SRL prin inovare de produs si proces</t>
  </si>
  <si>
    <t>SC TU COPILARIE SRL</t>
  </si>
  <si>
    <t>30/05/2021</t>
  </si>
  <si>
    <t>Dezvoltarea durabila a firmei SC Aris Ekodomes SRL</t>
  </si>
  <si>
    <t>SC Aris Ekodomes SRL</t>
  </si>
  <si>
    <t>Obiectivul general al proiectului „DEZVOLTEAREA DURABILA A FIRMEI SC ARIS EKODOMES SRL” il constituie extinderea capacitatii
unei unitati existente, prin dotarea unui spatiu nou cu utilaje necesare cresterii volumului de lucrari de constructie a cladirilor rezidentiale si
nerezidentiale executate</t>
  </si>
  <si>
    <t>Modernizare tehnologica VALCONS TOTAL PREST SRL</t>
  </si>
  <si>
    <t>SC Valcons Total Prest SRL</t>
  </si>
  <si>
    <t>Obiectiv general: Diversificarea lucrarilor executate in piata de profil din domeniul constructiilor - lucrari de pregatire a terenului cu
excavator si miniexcavator pe senile, care sa determine cresterea cifrei de afaceri si a profitului, a competitivitaþii si a calitaþii operatiunilor.</t>
  </si>
  <si>
    <t>26/07/2019</t>
  </si>
  <si>
    <t>30/06/2021</t>
  </si>
  <si>
    <t>Diversificarea activitatii prin achizitionarea de echipamente in cadrul societatii Andalu Printing SRL</t>
  </si>
  <si>
    <t>SC Andalu Printing SRL</t>
  </si>
  <si>
    <t>Obiectivul principal al proiectului il constituie dezvoltarea microintreprinderii Andalu Printing SRL in vederea diversificarii activitatii
existente prin infiintarea unei activitati noi, cea de fabricare a articolelor de papetarie.</t>
  </si>
  <si>
    <t>Extinderea activitatii companiei Artwork Manufacturing International SRL</t>
  </si>
  <si>
    <t>SC Artwork Manufacturing International SRL</t>
  </si>
  <si>
    <t>Obiectivul general al prezentului proiect il reprezinta extinderea activitatii companiei ARTWORK MANUFACTURING INTERNATIONAL
S.R.L., prin patrunderea pe piata producatorilor de sasiuri de lemn, in vederea cresterii competitivitatii la nivel national</t>
  </si>
  <si>
    <t>30/09/2021</t>
  </si>
  <si>
    <t>Achizitia de utilaje tehnologice privind productie folie polietilena</t>
  </si>
  <si>
    <t>SC Rn Plast Best Production SRL</t>
  </si>
  <si>
    <t>Obiectivul general al proiectului este cresterea competitivitaii firmei, respectiv îmbunatatirea gamei de servicii oferite si cresterea
numarului de clienti ce pot fi deserviti prin achizitionarea utilajelor si echipamentelor necesare pentru domeniul fabricarii articolelor din
ambalaj plastic</t>
  </si>
  <si>
    <t>31/03/2022</t>
  </si>
  <si>
    <t>Investim pentru dezvoltare</t>
  </si>
  <si>
    <t>SC Agro Culcea 2014 SRL</t>
  </si>
  <si>
    <t>Crearea unei baze tehnice pentru diversificarea produselor oferite prin investiþii în 3 active fixe de ultima generaþie cu performanþe
ridicate de lucru</t>
  </si>
  <si>
    <t>28.02.2021</t>
  </si>
  <si>
    <t>Achizitie echipamente pentru cresterea competitivitatii IMO Benz Construct SRL</t>
  </si>
  <si>
    <t>SC Imo Benz Construct SRL</t>
  </si>
  <si>
    <t>Obiectivul principal al proiectului il constituie dezvoltarea microintreprinderii IMO Benz Construct SRL prin infiintarea unei noi unitati de
prestari servicii in domeniul productiei de mobilier.</t>
  </si>
  <si>
    <t>Modernizarea activitatii la SC Alternativ SRL</t>
  </si>
  <si>
    <t xml:space="preserve">SC Alternativ SRL </t>
  </si>
  <si>
    <t>Obiectivul general: consolidarea poziþiei pe piaþa a întreprinderii prin dotarea intreprinderii cu utilaje performante (achizitie linie de productie geam termopan)</t>
  </si>
  <si>
    <t>AM/OI/OIR POCU</t>
  </si>
  <si>
    <t>Numar apel</t>
  </si>
  <si>
    <t>Cod MySMIS proiect</t>
  </si>
  <si>
    <t>Denumire beneficiar: Lider parteneriat/Parteneri</t>
  </si>
  <si>
    <t>Data de începere a proiectului (zz/ll/annn)</t>
  </si>
  <si>
    <t>Data de finalizare a proiectului (zz/ll/annn)</t>
  </si>
  <si>
    <t>Rata de cofinanțare UE (%)</t>
  </si>
  <si>
    <t>Regiune implementare proiect</t>
  </si>
  <si>
    <t>Județ implementare proiect</t>
  </si>
  <si>
    <t>Localitate implementare proiect</t>
  </si>
  <si>
    <t>Tip beneficiar: Lider parteneriat/Tip parteneri</t>
  </si>
  <si>
    <t>Valoarea ELIGIBILĂ a proiectului  (LEI)</t>
  </si>
  <si>
    <t>Stadiu proiect: în implementare / finalizat</t>
  </si>
  <si>
    <t>Act aditional (nr./zz/ll/annn)</t>
  </si>
  <si>
    <t>Contribuția proprie a beneficiarului Lider parteneriat/Parteneri</t>
  </si>
  <si>
    <t>OIR SVO</t>
  </si>
  <si>
    <t>VAZDIPE – Po mishto sarenqe amare rromendar. Dezvoltarea multisectoriala a
comunitatii interetnice din Gradinari prin masuri integrate si auto-sustinere</t>
  </si>
  <si>
    <t>Asociatia Centrul Rromilor "Amare Rromentza"/P1 D.B.C. SRL/ P2 COMUNA GRADINARI/P3 SCOALA GIMNAZIALA COMUNA GRADINARI</t>
  </si>
  <si>
    <t>Scopul proiectului consta in diminuarea numarului de persoane aflate in risc de saracie si excluziune sociala din cadrul celor trei zone marginalizate din Comuna Gradinari, Judetul Olt: satele Gradinari, Petculesti si Runcu Mare adresand nevoile specifice identificate pentru un numar de 856 de membri ai grupului tinta din comunitatea marginalizata si oferind masuri integrate, vizand fiecare dintre urmatoarele componente majore: facilitarea accederii la educatie, extinderea oportunitatilor de acces si mentinere pe piata muncii, stimularea initiativelor antreprenoriale, asigurarea de servicii medicale si medico-sociale, reglementarea actelor de proprietate, ameliorarea conditiilor de locuit, participarea activa a membrilor comunitatii la corelarea nevoilor comunitatii cu politicile publice locale, sustinerea egalitatii de sanse, promovarea  interculturalitatii si combaterea discriminarii.</t>
  </si>
  <si>
    <t>SUD VEST OLTENIA</t>
  </si>
  <si>
    <t>COMUNA GRĂDINARI</t>
  </si>
  <si>
    <t>organism neguvernamental nonprofit/ P1 intreprindere mica/P2 unitate administrativ teritoriala nivel local/ P3 institutie de învatamânt pre-universitar de stat acreditata</t>
  </si>
  <si>
    <t>Sprijin pregătitor pentru elaborarea Strategiei de Dezvoltare Locală la nivelul Municipiului Caracal</t>
  </si>
  <si>
    <t>ASOCIATIA GAL INIMA ROMANAȚIULUI</t>
  </si>
  <si>
    <t>Proiectul propus are ca obiectiv final elaborarea SDL aferenta teritoriului vizat de Asociatia GAL Inima Romanatiului si intocmirea listei de interventii finantabile in perioada 2017 – 2023 cu investitii in domenii prioritare POCU (educatie, ocupare, dezvoltare / furnizarea de servicii sociale/ medicale/ medicosociale, asistenta sociala, combaterea discriminarii sau segregarii), dar si POR prin consolidarea infrastructurii (de locuire, sanatate si servicii).</t>
  </si>
  <si>
    <t>MUNICIPIUL CARACAL</t>
  </si>
  <si>
    <t>organism neguvernamental nonprofit</t>
  </si>
  <si>
    <t>AA1/13.10.2017; AA2/10.11.2017</t>
  </si>
  <si>
    <t>Integra – Servicii comunitare integrate in Comuna Voineasa</t>
  </si>
  <si>
    <t>COMUNA VOINEASA/P1 SCOALA GIMNAZIALA SAT MARGARITESTI, COMUNA VOINEASA</t>
  </si>
  <si>
    <t>Obiectivul general al proiectului consta in furnizarea de masuri cu caracter integrat in vederea combaterii saraciei si a excluziunii sociale a comunitatii marginalizate din Comuna Voineasa, judetul Olt pentru un grup tinta format din 600 de persoane defavorizate, adresand urmatoarele interventii importante: facilitarea accesului la educatie, sprijin in vederea insertiei si mentinerii pe piata muncii, incurajarea antreprenoriatului, furnizarea de servicii sociale, medicale si medico-sociale, reglementarea titlurilor de proprietate, imbunatatirea conditiilor de locuit.</t>
  </si>
  <si>
    <t>COMUNA VOINEASA</t>
  </si>
  <si>
    <t>unitate administrativ teritoriala nivel local/ P1 institutie de învatamânt pre-universitar de stat acreditata</t>
  </si>
  <si>
    <t>ASOCIAȚIA GAL INIMA ROMANAȚIULUI</t>
  </si>
  <si>
    <t>Obiectivul general al proiectului consta in implementarea Strategiei de Dezvoltare Locala a Municipiului Caracal elaborata de catre GAL INIMA ROMANATIULUI intr-o maniera nediscriminatorie si transparenta in baza unui proces de informare, consultare si animare, mobilizare si facilitare la nivel local, cu implicarea in mod activ si fara a tine cont de sex, varsta ori etnie a actorilor locali si a organizatiilor din aria functionala.</t>
  </si>
  <si>
    <t>MUNICIPIUL CARACAL, JUDETUL OLT</t>
  </si>
  <si>
    <t>AA1/12.10.2018</t>
  </si>
  <si>
    <t>LISTA PROIECTELOR CONTRACTATE - PROGRAMUL OPERAŢIONAL COMPETITIVITATE
JUDEȚUL OLT</t>
  </si>
  <si>
    <t>cod My SMIS</t>
  </si>
  <si>
    <t>Stadiu proiect 
(în implementare/ finalizat)</t>
  </si>
  <si>
    <t>AP 1/P1.1/OS1.1 -Secţiunea A</t>
  </si>
  <si>
    <t>Investiţii în departamentul de CD al ALRO destinate îmbunătăţirii infrastructurii de cercetare pe segmentul tablă tratată termic din aliaje de aluminiu cu aplicaţii industriale de înaltă calificare</t>
  </si>
  <si>
    <t>ALRO SA</t>
  </si>
  <si>
    <t xml:space="preserve">Obiectul proiectului de finanţare “Investiţii în departamentul de CD al ALRO destinate îmbunătăţirii infrastructurii de cercetare pe segmentul tablă tratată termic din aliaje de aluminiu cu aplicaţii industriale de înaltă calificare” este reprezentat de achiziţia de active corporale pentru C-D, respectiv echipamente pentru cercetarea tehnologiilor de obţinere a tablelor tratate termic din aliaje de aluminiu pentru aplicaţii industriale de înaltă calificare. </t>
  </si>
  <si>
    <t>Sud Vest</t>
  </si>
  <si>
    <t>Privat</t>
  </si>
  <si>
    <t>059</t>
  </si>
  <si>
    <t>Finalizat</t>
  </si>
  <si>
    <t>AA2</t>
  </si>
  <si>
    <t>AP 2/ P2.2/A2.1.1 - NGA</t>
  </si>
  <si>
    <t>Investitii in infrastructura broadband in judetul Olt</t>
  </si>
  <si>
    <t>NETWORK INNOVATION FUTURE  SRL</t>
  </si>
  <si>
    <t>Obiectivul principal al proiectului este realizarea de investitii in infrastructura broadband in zonele albe NGA din judetul Olt, cu o larga raspandire a nodurilor de comunicatii si partea de transmisie a datelor (backbone si blackhaul), cat mai aproape de utilizatorul final si cu niveluri adecvate de simetrie si de interactivitate, pentru a garanta transmitere mai buna de informatii in ambele sensuri.</t>
  </si>
  <si>
    <t>Curtisoara; Spataru; Dobretu; Curtisoara; Horezu; Cioroiasu; Tonesti; Greci; Calinesti; Craciunei; Poiana; Sprincenata; Birsestii de Sus; Frunzaru; Ianca Noua; Margaritesti; Racovit;</t>
  </si>
  <si>
    <t>046</t>
  </si>
  <si>
    <t>In implementare</t>
  </si>
  <si>
    <t>Cod MySMIS</t>
  </si>
  <si>
    <t>Cod SIPOCA</t>
  </si>
  <si>
    <t>OFP</t>
  </si>
  <si>
    <t>Cod apel</t>
  </si>
  <si>
    <t>Denumire parteneri</t>
  </si>
  <si>
    <t>Valoarea eligibilă a proiectului</t>
  </si>
  <si>
    <t>regiune mai puțin dezvoltată</t>
  </si>
  <si>
    <t>regiune mai dezvoltată</t>
  </si>
  <si>
    <t>DJ</t>
  </si>
  <si>
    <t>CP4 less /2017</t>
  </si>
  <si>
    <t>Implementarea unui sistem de management performant pentru îmbunătățirea proceselor interne și creșterea calității serviciilor Primăriei Municipiului Caracal</t>
  </si>
  <si>
    <t>Municipiul Caracal</t>
  </si>
  <si>
    <t>n.a</t>
  </si>
  <si>
    <t>Obiectivul general al proiectului: 
Implementarea unui sistem management performant la nivelul UAT Municipiul Caracal, structurat pe baza cerințelor standardului internațional ISO 9001:2015 și susținut prin dezvoltarea sistemului informatic al instituției.
OS 1 – Dezvoltarea, implementarea și certificarea unui sistem de management al calității, ce
optimizează procesele orientate către beneficiari în concordanță cu SCAP.
OS 2 – Asigurarea unui instrument suport pentru SMC prin dezvoltarea sistemului informatic al instituției.
OS 3 – Dezvoltarea abilităților personalului din cadrul Primăriei Municipiului Caracal și al instituțiilor subordonate Primăriei Caracal prin:
• asigurarea formării profesionale a 10 persoane din cadrul primăriei Municipiului Caracal pentru proiectarea, implementarea și funcționarea Sistemului de management al calității și în domeniul Auditului intern al SMC;
• asigurarea formării profesionale al personalului de conducere al primăriei Municpiului Caracal (10 persoane) în domeniul Management Strategic;
• asigurarea formării profesionale a 45 persoane din grupul țintă, pentru implementarea Sistemului de Mangement al Calității și integrarea SMC cu SCIM. 
• dezvoltarea unui Ghid de bună practică privind integrarea SMC cu SCIM în cadrul UAT și evaluarea performanțelor SMC pe baza Modelului CAF
OS 4 – Promovarea standardelor și instrumentelor managementului calității prin organizarea și
derularea a 6 sesiuni de instruire pentru 90 persoane din cadrul instituției primarului și a instituțiilor subordonate, pe temele: Management Strategic, Sistemul de Management al Calității conform ISO 9001:2015, Integrarea cerințelor OSGG 400 în cadrul SMC.</t>
  </si>
  <si>
    <t>APL</t>
  </si>
  <si>
    <t>119 - Investiții în capacitatea instituțională și în eficiența administrațiilor și a serviciilor publice la nivel național, regional și local, în perspectiva realizării de reforme, a unei mai bune legiferări și a bunei guvernanțe</t>
  </si>
  <si>
    <t>CA</t>
  </si>
  <si>
    <t>CP1 less /2017</t>
  </si>
  <si>
    <t>Transparență, etică și integritate prin parteneriat social</t>
  </si>
  <si>
    <t xml:space="preserve">Obiectivul general al proiectului este: sprijinirea masurilor de prevenire a corupþiei la nivelul Primariei Municipiului Caracal.
Obiectivele specifice ale proiectului
1. OS1: Aplicarea unitara a normelor, mecanismelor si procedurilor în materie de etica si integritate la nivelul Primariei Municipiului
Caracal
2. OS2: Cresterea gradului de implementare a masurilor referitoare la prevenirea corupþiei si a indicatorilor de evaluare în
autoritaþile si instituþiile publice
3. OS3: Îmbunataþirea cunostinþelor si a competenþelor personalului din Primaria Municipiului Caracal în ceea ce
priveste prevenirea corupþiei.
</t>
  </si>
  <si>
    <t>121- Pregatire, punere în aplicare, monitorizare si inspectare</t>
  </si>
  <si>
    <t>AA1</t>
  </si>
  <si>
    <t>DV</t>
  </si>
  <si>
    <t>CP10 less /2018</t>
  </si>
  <si>
    <t>eSlatina – Proiect de simplificare a procedurilor si introducerea de instrumente electronice pentru cetatenii Municipiului Slatina</t>
  </si>
  <si>
    <t>Municipiul Slatina</t>
  </si>
  <si>
    <t>Reducerea costurilor administrative si simplificarea procedurilor de furnizare a serviciilor publice prin introducerea de instrumente din domeniul tehnologiei informatiei pentru gestiunea relatiilor cu cetatenii si pregatirea personalului aparatului de specialitate al primarului Municipiului Slatina in vederea utilizarii acestor instrumente; Obiectivele specifice ale proiectului
1. Cresterea capacitatii institutionale a Aparatului de specialitate al primarului muncipiului Slatina prin informatizarea unui numar de 5 servicii publice pentru cetateni si firme. 2. Reducerea timpului de procesare a documentelor prin organizarea unei arhive informatizare si retro-digitalizarea documentelor pe suport de hartie arhivate conform normativelor legale. 3. Formarea personalului Aparatului de specialitate al primarului muncipiului Slatina in domeniul utilizarii sistemelor informatice achizitionate</t>
  </si>
  <si>
    <t xml:space="preserve"> în implementare</t>
  </si>
  <si>
    <t>CP 12 less/2018</t>
  </si>
  <si>
    <t>PRO-ADMIN - Administratie locala performanta</t>
  </si>
  <si>
    <t xml:space="preserve">
Dezvoltarea si implementarea unor solutii informatice privind simplificarea procedurilor administrative in primaria Carcal, in vederea
cresterii capacitatii institutionale privind fundamentarea deciziilor si planificare strategica pe termen lung, precum si reducerea birocratiei,
prin dezvoltarea si implementarea unor sisteme informatice inovative pentru serviciile furnizate catre cetateni.
Obiectivele specifice ale proiectului
 Obs. 1) Introducerea si implementarea unui mecanism de bugetare participativa in scopul cresterii calitatii procesului decizional,
pentru a raspunde in mod fundamentat si coerent nevoilor comunitatii locale Caracal.
 Obs. 2) Consolidarea capacitatii institutionale privind planificarea si fundamentarea strategica, prin dezvoltarea si elaborarea
Strategiei de dezvoltare durabila a Municipiului Caracal pentru perioada 2021 -2027 si a PMUD
Obs. 3) Dezvoltarea, implementarea si susinerea de masuri de simplificare, atat din perspectiva back-office cât si front-office
pentru serviciile furnizate direct cetatenilor si mediului de afaceri din municipiului Caracal.
 Obs. 4) Dezvoltarea si implementarea unor programe de instruire specifice privind dezvoltarea competentelor si abilitatilor pentru
angajatii (demnitari, consilieri, personal de conducere si executie) din municipiului Caracal.</t>
  </si>
  <si>
    <t>Administratie eficienta, servicii de calitate la nivel judetean</t>
  </si>
  <si>
    <t>Judetul Olt</t>
  </si>
  <si>
    <t>ASOCIATIA CENTRUL PENTRU DEZVOLTARE DURABILA COLUMNA</t>
  </si>
  <si>
    <t xml:space="preserve">OS 1: Introducerea unor mecanisme si proceduri standard implementate la nivel local pentru fundamentarea deciziilor si planificarea strategica pe termen lung.
OS 2: Realizarea unor seturi de Proceduri simplificate pentru reducerea birocratiei pentru cetateni la nivel local, corelate cu Planul integrat de simplificare a procedurilor administrative pentru cetateni implementate.
OS 3: Cresterea nivelului de cunostinte si abilitati ale personalului Consiliului Judetean Olt, in vederea sprijinirii masurilor/actiunilor vizate de acest obiectiv specific.
</t>
  </si>
  <si>
    <t xml:space="preserve">TOTAL </t>
  </si>
  <si>
    <t>SITUAȚIA CENTRALIZATOARE A LOCALITĂȚILOR ÎN JUDEŢUL OLT</t>
  </si>
  <si>
    <t xml:space="preserve">Localitate </t>
  </si>
  <si>
    <t>Balș</t>
  </si>
  <si>
    <t>Brîncoveni</t>
  </si>
  <si>
    <t>Călui</t>
  </si>
  <si>
    <t>Dobrun</t>
  </si>
  <si>
    <t>Drăgănești-Olt</t>
  </si>
  <si>
    <t>Grădinari</t>
  </si>
  <si>
    <t>Ianca</t>
  </si>
  <si>
    <t xml:space="preserve">Icoana </t>
  </si>
  <si>
    <t>Obârșia</t>
  </si>
  <si>
    <t>Oporelu</t>
  </si>
  <si>
    <t>Osica de Jos</t>
  </si>
  <si>
    <t>Piatra-Olt</t>
  </si>
  <si>
    <t>Piatra-Olt, sat Criva de Sus</t>
  </si>
  <si>
    <t>Potcoava</t>
  </si>
  <si>
    <t>Scornicești</t>
  </si>
  <si>
    <t>Slătioara</t>
  </si>
  <si>
    <t>Voineasa</t>
  </si>
  <si>
    <t>Anumite contracte sunt la nivel de judet, nu se poate specifica localitatea</t>
  </si>
  <si>
    <t>31.12.2023</t>
  </si>
  <si>
    <t>IN IMPLEMENTARE</t>
  </si>
  <si>
    <t>AA1/19.10.2017; AA2/15.03.2018; AA3/26.04.2018 AA4/29.08.2018; AA5/13.12.2018  AA6/10.04.2019 AA7/02.08.2019 AA8/25.10.2019 AA10/16.04.2020 AA11/11.08.2020 AA12/16.09.2020</t>
  </si>
  <si>
    <t>FINALIZAT</t>
  </si>
  <si>
    <t>Sprijin pentru functionare GAL INIMA ROMANATIULUI la implementarea SDL</t>
  </si>
  <si>
    <t>Dezvoltare centru socio-comunitar Crampoia</t>
  </si>
  <si>
    <t>COMUNA CRAMPOIA/P1-LICEUL TEHNOLOGIC COMUNA CRIMPOIA</t>
  </si>
  <si>
    <t>Obiectiv general- Reducerea numarului de persoane apartinand comunitatii marginalizate din Com. Crampoia, aflate in risc de saracie si excluziune sociala,
prin implementarea de interventii integrate de ocupare, educatie, formare profesionala, asistenta sociala si imbunatatirea conditiilor de trai,
in contextul mecanismului DLRC.</t>
  </si>
  <si>
    <t>Sud-Vest Oltenia</t>
  </si>
  <si>
    <t xml:space="preserve"> Crampoia</t>
  </si>
  <si>
    <t>unitate administrativ teritoriala nivel local/P1-institutie de învaþamânt pre-universitar de stat acreditata</t>
  </si>
  <si>
    <t>AA1/07.08.2020</t>
  </si>
  <si>
    <t>Cresterea calitatii procesului educational</t>
  </si>
  <si>
    <t>LICEUL TEHNOLOGIC NR. 1
BALS</t>
  </si>
  <si>
    <t>Obiectivul general al proiectului consta in derularea de stagii de practica pentru elevi si crearea de parteneriate viabile scoala-angajatori,
in vederea dobandirii de catre elevi de noi competente aplicative si insertiei acestora pe piata muncii in domenii competitive de
specializare inteligenta SNC si SNCDI.</t>
  </si>
  <si>
    <t>institutie de învatamânt pre-universitar de stat acreditata</t>
  </si>
  <si>
    <t>PAȘI SPRE VIITOR - servicii comunitare integrate pentru viata independenta</t>
  </si>
  <si>
    <t>DIRECTIA GENERALA DE ASISTENTA SOCIALA SI PROTECTIA COPILULUI OLT</t>
  </si>
  <si>
    <t>Obiectivul general al proiectului îl constituie: Cresterea calitaþii serviciilor de sprijin pentru integrarea socio-profesionala si comunitara a
copiilor si tinerilor proveniþi din sistemul de protecþie a copilului de tip rezidenþial., prin dezvoltarea la nivelul judeþului Olt a unui program
complex de integrare socio-economica pentru copii si tineri, care au parasit sau se pregatesc sa paraseasca sistemul de protecþie de tip
rezidenþial, inclusiv copii si tineri de etnie roma, tineri cu dizabilitaþi, tineri aflaþi în abandon scolar.</t>
  </si>
  <si>
    <t>institutii publice aflate în subordinea sau sub coordonarea consiliului judetean</t>
  </si>
  <si>
    <t>Diversificarea activitatii prin achizitionarea de echipamente in cadrul societatii Premix Cargo SRL</t>
  </si>
  <si>
    <t>SC Premix Cargo SRL</t>
  </si>
  <si>
    <t>Obiectivul principal al proiectului il constituie dezvoltarea microintreprinderii Premix Cargo SRL in vederea diversificarii activitatii existente prin infiintarea unei activitati noi, si anume lucrari de constructii drumuri.</t>
  </si>
  <si>
    <t>Achizitie de utilaje la SC PROMO EVOLUTION SRL</t>
  </si>
  <si>
    <t>SC Promo Evolution SRL</t>
  </si>
  <si>
    <t>Obiectivul general: consolidarea poziției pe piață a întreprinderii prin modernizarea activitatii, marirea portofoliului de clienti si cresterea cotei de piata.</t>
  </si>
  <si>
    <t>Diversificarea activitatii Praunus Consulting SRL in domeniul lucrarilor de pregatire a terenului</t>
  </si>
  <si>
    <t>SC Praunus Consulting SRL</t>
  </si>
  <si>
    <t>Executia lucrarilor de pregatire a terenului, care sa determine cresterea cifrei de afaceri si a profitului, a competitivitaþii si a calitaþii serviciilor oferite beneficiarilor.</t>
  </si>
  <si>
    <t>Achizitie echipamente pentru cresterea competitivitatii Marketing &amp; Management SRL</t>
  </si>
  <si>
    <t>SC Marketing &amp; Management SRL</t>
  </si>
  <si>
    <t>Obiectivul principal al proiectului il constituie dezvoltarea microintreprinderii Marketing &amp; Management SRL prin infiintarea unei noi unitati de prestari servicii in domeniul executiei de servicii complete de instalatii electrice.</t>
  </si>
  <si>
    <t>DEZVOLTAREA DURABILA A FIRMEI SC BOGDAN BONIPLAST SRL</t>
  </si>
  <si>
    <t>SC Bogdan Boniplast SRL</t>
  </si>
  <si>
    <t>Obiectivul general al proiectului „DEZVOLTAREA DURABILA A FIRMEI SC BOGDAN BONIPLAST  SRL”  il constituie extinderea capacitatii unei unitati existente, prin dotarea unui spatiu de productie nou cu echipamente necesare cresterii volumului de operatiuni de fabricare a accesoriilor pentru retelele electrice prin procedee de prelucrari prin aschiere, strunjire, frezare, gaurire, filetare  (2562 – Operatiuni de mecanica generala), fara schimbarea fundamentala a procesului de executie si cresterea competitivitatii economice a firmei prin asimilarea progresului tehnologic si gestionarea  in mod eficient a resurselor, in contextul actual al dezvoltarii durabile si in acord cu tendintele europene.</t>
  </si>
  <si>
    <t>Dezvoltarea firmei SC DAC GRUP-COM SRL</t>
  </si>
  <si>
    <t>SC Dac Grup-Com SRL</t>
  </si>
  <si>
    <t>Obiectivul general al proiectului „DEZVOLTEAREA FIRMEI SC DAC GRUP-COM SRL”  il constituie extinderea capacitatii unei unitati existente, prin dotarea unui spatiu existent cu echipamente necesare cresterii volumului de servicii in domeniul spalatoriilor auto si cresterea competitivitatii economice a firmei prin asimilarea progresului tehnologic si gestionarea  in mod eficient a resurselor, in contextul actual al dezvoltarii durabile si in acord cu tendintele europene.</t>
  </si>
  <si>
    <t>Modernizarea activitatii Narcis Ana Dumicons SRL</t>
  </si>
  <si>
    <t>SC Narcis Ana Dumicons SRL</t>
  </si>
  <si>
    <t>Obiectivul general al proiectului: Dezvoltarea activitatii NARCIS ANA DUMICONS SRL prin extinderea activitatii sale prezente, cu lucrari de pregatire a terenului- conform cod CAEN 4312.</t>
  </si>
  <si>
    <t>Imbunatatirea serviciilor in cadrul SC Cardinal System Pro Cad SRL prin investitii performante in domeniul masuratorilor terestre si cadastru</t>
  </si>
  <si>
    <t>SC Cardinal System Pro-Cad SRL</t>
  </si>
  <si>
    <t xml:space="preserve">Obiectivul general al proiectului este creșterea competitivității firmei: S.C.CARDINAL SYSTEM PRO-CAD  S.R.L., ca urmare a introducerii de noi tehnologii moderne în procesele de lucru a societății, prin achiziţionarea de echipamente și utilaje tehnologice specializate. </t>
  </si>
  <si>
    <t>Dezvoltarea societatii CX3 SOLUTIONS MACCHINES SRL prin dotare cu echipamente performante</t>
  </si>
  <si>
    <t>SC Cx3 Solutions Macchines SRL</t>
  </si>
  <si>
    <t>Obiectivul general al proiectului este reprezentat de consolidarea si dezvoltarea activitatii societatii noastre pe piata reparatiilor masinilor, prin achizitionarea unei macarale, care sa conduca la imbunatatirea si eficientizarea fluxului tehnologic.</t>
  </si>
  <si>
    <t>Achizitie de utilaje la SC Trepmar SRL</t>
  </si>
  <si>
    <t>SC Trepmar SRL</t>
  </si>
  <si>
    <t>Obiectivul general: consolidarea poziției pe piață a întreprinderii.</t>
  </si>
  <si>
    <t>Cresterea competitivitatii Cili Emiliano Dana Cons SRL, prin achizitia de utilaje pentru activitatea de constructii</t>
  </si>
  <si>
    <t>SC Cili Emiliano Dana Cons SRL</t>
  </si>
  <si>
    <t>Obiectivul general al proiectului propus spre finantare este imbunatatirea competitivitatii economice prin cresterea productivitatii firmei CILI EMILIANO DANA CONS SRL. Obiectivul va fi atins prin dezvoltarea activitatii firmei in domeniul vizat de cod caen 4120 (Lucrari de constructie a cladirilor rezidentiale si nerezidentiale), ca urmare a desfasurarii activitatilor propuse prin proiect.</t>
  </si>
  <si>
    <t>Investitie performanta la Poll Alex Cons Trans SRL</t>
  </si>
  <si>
    <t>SC Poll Alex Cons Trans SRL</t>
  </si>
  <si>
    <t>Obiectivul general al societății este dotarea cu echipamente performante, pentru realizarea de Lucrări de construcție a clădirilor rezidențiale și nerezidențiale.</t>
  </si>
  <si>
    <t>Îmbunatatirea competitivitatii firmei OPTIM PROINSTALL S.R.L. prin diversificarea activitatilor si achizitia de echipamente tehnologice moderne, software, precum si servicii, necesare în procesul de productie</t>
  </si>
  <si>
    <t>SC Optim Proinstall SRL</t>
  </si>
  <si>
    <t>Obiectivul general al proiectului/Scopul proiectului de investitii il constituie diversificarea activitatii S.C. OPTIM PROINSTALL S.R.L. prin infiintarea unei noi unitati de productie, COD CAEN proiect 2599 - Fabricarea altor articole din metal, n.c.a., cu ajutorul finantarii nerambursabile, in scopul cresterii competitivitatii sale pe piata de profil.</t>
  </si>
  <si>
    <t>Achizitie de utilaje la SC Daiana Stephany Design SRL</t>
  </si>
  <si>
    <t>SC Daiana Stephany Design SRL</t>
  </si>
  <si>
    <t>Achizitia de utilaje performante pentru cresterea competitivitatii S.C. NEMO PROJEKT S.R.L.</t>
  </si>
  <si>
    <t>Sc Nemo Projekt SRL</t>
  </si>
  <si>
    <t>Obiectivul general al proiectului este de a asigura o dezvoltare durabila a S.C. NEMO PROJEKT S.R.L. care sa se bazeze pe o competitivitate crescuta si o plus-valoare a activitatii desfasurate.</t>
  </si>
  <si>
    <t>Cresterea capacitatii societatii ALICOMTEX SRL prin achizitia de mijloace fixe</t>
  </si>
  <si>
    <t>SC Alicomtex SRL</t>
  </si>
  <si>
    <t>Obiectivul general al proiectului este creșterea competitivității firmei ALICOMTEX SRL, ca urmare a introducerii unui nou proces tehnologic în activitatea firmei și ca urmare a introducerii unor noi servicii oferite, prin achiziţionarea de utilaje tehnologice specializate.</t>
  </si>
  <si>
    <t>Cresterea competitivitatii firmei MIKA ONLY ONE STYLE FOR YOU SRL prin extinderea in noi domenii de activitate</t>
  </si>
  <si>
    <t>SC Mika Only One Style For You SRL</t>
  </si>
  <si>
    <t>Obiectivul general al proiectului il reprezinta cresterea competitivitatii firmei prin extinderea in noi domenii de activitate prin achizitionarea de dotari, precum si prin angajarea de personal, ce va conduce la marirea numarului de clienþi in vederea cresterii cifrei de afaceri si a profitului obþinut.</t>
  </si>
  <si>
    <t>Achizitia de echipamente pentru extindere activitate service auto la SC Radcris Titi Global SRL</t>
  </si>
  <si>
    <t>SC Radcris Titi Global SRL</t>
  </si>
  <si>
    <t xml:space="preserve">Obiectivul general al proiectului este de a contribui la consolidarea pozitiei pe piata a unei microintreprinderi inovatoare, care va utiliza in principiu resurse umane si materiale locale in domeniul serviciilor de intretinere si reparare a autovehiculelor, domeniu competitiv  identificat in Strategia Nationala de Competitivitate. </t>
  </si>
  <si>
    <t>Dezvoltarea activitatii MC Team Import Export SRL</t>
  </si>
  <si>
    <t>SC MC Team Import Export SRL</t>
  </si>
  <si>
    <t>Obiectivul principal al SC MC TEAM IMPORT EXPORT SRL este de a asigura o dezvoltare durabila a firmei, bazandu-se pe o competitivitate crescuta si o plusvaloare a activitatii desfasurate. Aceasta va fi posibila prin investitii in utilaje modern si eficiente in scopul dezvoltarii unei linii noi de activitate, performante care va sustine dezvoltarea portofoliului de clienti, cresterea cifrei de afaceri si cresterea numarului de angajati.</t>
  </si>
  <si>
    <t>Dezvoltarea firmei SC Iclam Ecologic SRL</t>
  </si>
  <si>
    <t>SC Iclam Ecologic SRL</t>
  </si>
  <si>
    <t xml:space="preserve">Obiectivul general al proiectului „DEZVOLTAREA  FIRMEI  SC ICLAM ECOLOGIC  SRL” il constituie extinderea capacitatii unei unitati existente, prin cresterea volumului de produse obtinute din reciclarea deseurilor provenite din demolari, fara schimbarea fundamentala a procesului de productie si cresterea competitivitatii economice a firmei prin asimilarea progresului tehnologic si gestionarea  in mod eficient a resurselor, in contextul actual al dezvoltarii durabile si in acord cu tendintele europene. </t>
  </si>
  <si>
    <t>Dezvoltarea firmei SC Celarom SRL</t>
  </si>
  <si>
    <t>SC Celarom SRL</t>
  </si>
  <si>
    <t>Obiectivul general al proiectului „DEZVOLTAREA FIRMEI SC CELAROM SRL”  il constituie extinderea capacitatii unei unitati existente, prin dotarea unui spatiu nou cu utilaje necesare cresterii volumului lucrarilor de constructie a drumurilor si autostrazilor, fara schimbarea fundamentala a procesului de executie si cresterea competitivitatii economice a firmei prin asimilarea progresului tehnologic si gestionarea in mod eficient a resurselor, in contextul actual al dezvoltarii durabile si in acord cu tendintele europene.</t>
  </si>
  <si>
    <t>3.1BS</t>
  </si>
  <si>
    <t>Reabilitare și modernizare sistem termoenergetic la pavilion administrativ din cadrul S.P.F. Orlea</t>
  </si>
  <si>
    <t>Inspectoratul Teritorial al Politiei de Frontiera Giurgiu</t>
  </si>
  <si>
    <t>Cresterea eficientei energetice pentru cladirea pavilion administrativ de la sediul S.P.F. Orlea.</t>
  </si>
  <si>
    <t>3.1b</t>
  </si>
  <si>
    <t>Imbunatatirea eficientei energetice, reducerea emisiilor de CO2 si modernizarea Scolii in Orasul Draganesti-Olt, Satul Comani</t>
  </si>
  <si>
    <t>UAT Orasul Draganesti-Olt</t>
  </si>
  <si>
    <t>Obiectivul general al proiectului il constituie imbunatatirea calitatii infrastructurii de educatie si a dotarii scolii pentru asigurarea unui proces educational la standarde europene si a cresterii participarii populatiei prescolare la procesul educational, totodata participand la atingerea obiectivelor orizontale in domeniul egalitatii de sanse, protejarea mediului si dezvoltare durabila.</t>
  </si>
  <si>
    <t>Imbunatatirea eficientei energetice, reducerea emisiilor de CO2 si modernizarea Gradinitei in Orasul Draganesti-Olt, Satul Comani</t>
  </si>
  <si>
    <t>Obiectivul general al proiectului il constituie imbunatatirea calitatii infrastructurii de educatie si a dotarii Gradinitei pentru asigurarea unui proces educational la standarde europene si a cresterii participarii populatiei prescolare la procesul educational, totodata participand la atingerea obiectivelor orizontale in domeniul egalitatii de sanse, protejarea mediului si dezvoltare durabila.</t>
  </si>
  <si>
    <t>3.1AS</t>
  </si>
  <si>
    <t>CREȘTEREA EFICIENȚEI ENERGETICE LA CLĂDIRI REZIDENȚIALE ÎN ORAȘUL DRĂGĂNEȘTI – OLT, JUDEȚUL OLT</t>
  </si>
  <si>
    <t>UAT ORASUL DRAGANESTI-OLT.</t>
  </si>
  <si>
    <t>Proiectul propus este in concordanta cu obiectivul general al Programului Operational Regional 2014-2020, de crestere a competitivitatii economice si imbunatatire a conditiilor de viata ale comunitatilor locale si regionale, prin sprijinirea dezvoltarii mediului de afaceri, a conditiilor infrastructurale si serviciilor care sa asigure si dezvoltarea sustenabila a regiunilor, capabile sa gestioneze in mod eficient resursele, sa valorifice potentialul lor de inovare si asimilare a progresului tehnologic.</t>
  </si>
  <si>
    <t>Imbunatatirea eficientei energetice, reducerea emisiilor de CO2 si modernizarea Liceului Tehnologic in Orasul Draganesti-Olt</t>
  </si>
  <si>
    <t>Obiectivul general al proiectului il constituie imbunatatirea calitatii infrastructurii de educatie si a dotarii liceului tehnologic pentru asigurarea unui proces educational la standarde europene si a cresterii participarii populatiei prescolare la procesul
educational, totodata participand la atingerea obiectivelor orizontale in domeniul egalitatii de sanse, protejarea mediului si dezvoltare durabila.</t>
  </si>
  <si>
    <t xml:space="preserve">Bals </t>
  </si>
  <si>
    <t>Orlea</t>
  </si>
  <si>
    <t>LISTA PROIECTELOR CONTRACTATE - PROGRAMUL OPERAȚIONAL CAPACITATE ADMINISTRATIVĂ 
JUDEȚUL OLT</t>
  </si>
  <si>
    <t xml:space="preserve">31.12.2020 
</t>
  </si>
  <si>
    <t>contract finalizat</t>
  </si>
  <si>
    <t>Consolidarea pozitiei pe piata a S.C. VEGAMAR S.R.L. prin achizitia de utilaje noi si eco-eficiente</t>
  </si>
  <si>
    <t>SC Vegamar SRL</t>
  </si>
  <si>
    <t>Obiectivul general al proiectului este reprezentat de dezvoltarea societaþii comerciale VEGAMAR S.R.L. prin achiziþionarea a 3
buldoexcavatoare, a unei rampe de acces mobila rabatabila pentru persoane cu dizabilitaþi, a unui sistem solar pentru apa calda si a unei
staþii combo de reciclat, utilaje si echipamente care sa contribuie la retehnologizarea, cresterea competitivitaþii si patrunderea societaþii pe
o noua piaþa, într-o perioada de 12 luni de la semnarea contractului de finanþare</t>
  </si>
  <si>
    <t>31/06/2021</t>
  </si>
  <si>
    <t>Cresterea capacitatii de productie prin achizitie de tehnologie inovativa la punctul de lucru din Slatina al SC CRIVATU LABOR SRL</t>
  </si>
  <si>
    <t>SC Crivatu Labor SRL</t>
  </si>
  <si>
    <t>Obiectivul general al proiectului consta in cresterea capacitatii de productie si a competitivitatii societatii CRIVATU LABOR SRL, prin
achizitia de tehnologie de ultima generatie la noul punct de lucru al sociatatii din Municipiul Slatina, care sa ne permita pozitionarea
laboratorului de tehnica dentara al societatii intre laboratoarele de top din regiune</t>
  </si>
  <si>
    <t>31/10/2021</t>
  </si>
  <si>
    <t>Dezvoltarrea activitatii Damir Dinamic Simbol SRL</t>
  </si>
  <si>
    <t>SC Damir Dinamic Simbol SRL</t>
  </si>
  <si>
    <t>Obiectivul principal al SC DAMIR DINAMIC SIMBOL SRL este de a asigura o dezvoltare durabila a firmei, bazandu-se pe o competitivitate
crescuta si o plusvaloare a activitatii desfasurate. Aceasta va fi posibila prin investitii in utilaje modern si eficiente in scopul dezvoltarii unei
linii noi de activitate, performante care va sustine dezvoltarea portofoliului de clienti, cresterea cifrei de afaceri si cresterea numarului de
angajati.Achizitia a 2 mijloace fixe noi care vor fi functionale la finalul implementarii prezentului proiect.</t>
  </si>
  <si>
    <t>31/8/2021</t>
  </si>
  <si>
    <t>Diversificarea si modernizarea activitatii societatii ECOZONE PROTECT SOLUTIONS A &amp; D SRL prin achizitia unor echipamente performante</t>
  </si>
  <si>
    <t>SC Ecozone Protect Solutions A&amp;D SRL</t>
  </si>
  <si>
    <t>Obiectivul general al proiectului de investiþie, este dezvoltarea microîntreprinderii ECOZONE PROTECT SOLUTIONS A &amp; D SRL prin
cresterea competivitaþii si productivitaþii acesteia, prin realizarea de produse de calitate superioara asigurata la un raport optim de calitatepre
þ , asigurate prin achiziþionarea de echipamente si utilaje tehnologice specifice procesului de producþie, consolidarea poziþiei acesteia
pe piaþa regionala generata de cod CAEN-ul 2223 prin intermediul dezvoltarii capitalului uman si al inovarii proceselor de lucru din cadrul
companiei odata cu achiziþiile si angajarile vizate de proiect.</t>
  </si>
  <si>
    <t>31/12/2019</t>
  </si>
  <si>
    <t>Dezvoltarea SC Domar SRL prin achizitia de utilaje</t>
  </si>
  <si>
    <t>SC Domar SRL</t>
  </si>
  <si>
    <t>Dezvoltarea societatii MACAO NEW COLLECTION SRL prin achizitia de echipamente performante</t>
  </si>
  <si>
    <t>SC Macao New Collection SRL</t>
  </si>
  <si>
    <t>Obiectivul general al proiectului consta în consolidarea poziþiei pe piaþa locala si regionala a companiei MACAO NEW COLLECTION
S.R.L în domeniul fabricarii articolelor de îmbracaminte (exclusiv lenjeria de corp) prin dotarea cu echipamente performante care sa
permita companiei realizarea unei importante parti din procesul tehnologic de productie a articolelor din industria textila (alte articole de
imbracaminte).</t>
  </si>
  <si>
    <t>Cresterea competitivitatii societatii Euro Mega Construct Instal AG SRL prin dotarea cu utilaje</t>
  </si>
  <si>
    <t>SC Euromega Construct Instal AG SRL</t>
  </si>
  <si>
    <t>Obiectivul general al proiectului il constituie consolidarea pozitiei societatii S.C.EUROMEGA CONSTRUCT INSTAL AG S.R.L., pe piata
specifica din domeniul constructiilor.
In acest sens, firma va achizitiona echipamente noi, de ultima generatie, ceea ce va conduce implicit la inovarea procesului tehnologic, la
dezvoltarea durabila a companiei, la respectarea normelor de mediu si la cresterea competitivitatii in piata specifica</t>
  </si>
  <si>
    <t>26/06/2019</t>
  </si>
  <si>
    <t>Imbunatatirea competitivitatii companiei NACHRISTIAAN TCNASTASIE SRL</t>
  </si>
  <si>
    <t>SC Nachristiaan Tcnastasie SRL</t>
  </si>
  <si>
    <t>OBIECTIVUL GENERAL AL PROIECTULUI: Cresterea capacitatii bazei materiale a NACHRISTIAAN TCNASTASIE SRL prin
achizitionarea a 2 echipamente de ultima generatie(1 excavator si 1 incarcator)</t>
  </si>
  <si>
    <t>Cresterea competitivitatii firmei TTW SPORT DESIGN GRUP SRL prin achizitia de echipamente performante</t>
  </si>
  <si>
    <t>SC Ttw Sport Design Grup SRL</t>
  </si>
  <si>
    <t>Cresterea competitivitaþii societaþii TTW SPORT DESIGN GRUP SRL prin achiziia de echipamente performante în vederea modernizarii
unei sali de fitness în Municipiul Slatina. Dezvoltand o activitate intr-un domeniu din domeniul fitness-ului, proiectul contribuie la
consolidarea pozitiei pe piata a IMM-urilor in domenii competitive identificate prin Strategia Nationala de Competitivitate dar si prin strategii
locale de dezvoltare</t>
  </si>
  <si>
    <t xml:space="preserve">24/09/2019 </t>
  </si>
  <si>
    <t>30/11/2021</t>
  </si>
  <si>
    <t>Diversificarea activitatii microintreprinderii in mediul urban</t>
  </si>
  <si>
    <t>SC Rosmar STAR SRL</t>
  </si>
  <si>
    <t>Obiectivul general al microintreprinderii il reprezinta diversificarea si dezvoltarea activitatii din mediul urban petru microintreprinderea
ROSMAR STAR prin diversificarea domeniului de activitate, promovand serviciile de pregatire a terenului prin achizitionarea de
echipamente inovative, de ultima generatie cu consum redus de energie si cu grad redus de poluare. Aceste echipamente noi vor asigura
cadrul dezvoltarii durabile a societatii si vor ridica randamentul activitatii la un nivel net superior fata de cel al unitatilor de profil de pe plan
local si regional.</t>
  </si>
  <si>
    <t>Cresterea competitivitatii firmei prin achizitia de echipamente performante la Best Topo Solutions SRL</t>
  </si>
  <si>
    <t>SC Best Topo Solutions SRL</t>
  </si>
  <si>
    <t>Obiectivul general al proiectului il reprezinta cresterea competitivitatii organizatiei BEST TOPO SOLUTIONS SRL prin achizitionarea de
echipamente performante ce confera societatii posibilitatea de a dezvolta un serviciu nou, prin introducerea tehnicii de scanare 3D, de a
creste considerabil calitatea serviciilor oferite, angrenarea de forta de munca calificata, in vederea dezvoltarii sustenabile a mediului de
afaceri la nivel local, regional si national.</t>
  </si>
  <si>
    <t>Cresterea competitivitatii firmei DANIELA ROBIS TRANS SRL prin achizitia de echipamente inovative</t>
  </si>
  <si>
    <t>SC Daniela Robis Trans SRL</t>
  </si>
  <si>
    <t>Obiectivul general al proiectului îl reprezinta îmbunatairea competitivitaii firmei DANIELA ROBIS TRANS SRL , prin dotarea firmei cu
echipamente specifice productiei de betoane eficiente energetic si de calitate superioara, precum si consolidarea resursei umane prin
angajarea de personal , ce va conduce la cresterea cotei de piaa , a cifrei de afaceri si implicit a rentabilitaii firmei.</t>
  </si>
  <si>
    <t>BG Grup Forest pregateste terenul!</t>
  </si>
  <si>
    <t>SC BG Grup Forest SRL</t>
  </si>
  <si>
    <t>Obiectivul general al proiectului consta in consolidarea pozitiei companiei prin dezvoltarea activitatii de lucrari de pregatire a terenului în
vederea cresterii capacitaTii companiei de a presta servicii de lucrari prin dotarea acesteia cu utilaje tehnice necesare si cresterea
competitivitatii B.G. GRUP FOREST SRL pe piata de profil.</t>
  </si>
  <si>
    <t>Diversificarea activitatii la beneficiarul Consult Premier Tudor SRL, prin achizitia unui buldoexcavator</t>
  </si>
  <si>
    <t>SC Consult Premier Tudor SRL</t>
  </si>
  <si>
    <t>Obiectivul general al proiectului consta in cresterea performantelor economice si a competitivitatii beneficiarului, prin diversificarea
serviciilor oferite prin introducerea in activitatea sa, a lucrarilor de pregatire a terenului- CAEN 4312. Investitia ce va fi realizata de catre solicitant, cuprinde achizitii simple de utilaje si echipamente, respectiv:
- Achizitia unui buldoexcavator si a echipamentelor optionale aferente (cupe lucrari grele, sistem schimbare cupe, burghiuri
foreza, brat telescopic, motor, picon, lama de zapada, etc.), inclusiv a sistemului de adaptare a utilajului la persoanele cu dizabilitati
locomotorii- pentru activitatea de pregatire a terenului;
- Achizitia a 4 stalpi de iluminat stradal fotovoltaici- pentru conservarea resurselor energetice naturale;
- Achizitia a 3 pubele colectare selectiva- pentru minimizarea deseurilor generate la sursa.</t>
  </si>
  <si>
    <t>31/12/2021</t>
  </si>
  <si>
    <t>Modernizare si dezvoltare SC Kalstromoil SRL</t>
  </si>
  <si>
    <t>SC Kalstrom Oil SRL</t>
  </si>
  <si>
    <t>Societatea îsi propune prin prezentul proiect de investiþii dezvoltarea activitaþii CAEN 4120 Lucrari de constructie a cladirilor rezidentiale si
nerezidentiale, aceasta efectuând-se prin achiziþionarea unor utilaje tehnologice performante in scopul diversificarii tipurilor
de lucrari de construcþii presate, respectiv efectuarea de lucrari de construcþii nerezidenþiale</t>
  </si>
  <si>
    <t>15/08/2019</t>
  </si>
  <si>
    <t>Cresterea competitivitatii firmei Mitpan Rubber SRL-D si consolidarea pozitiei pe piata</t>
  </si>
  <si>
    <t>SC Mitpan Rubber SRL-D</t>
  </si>
  <si>
    <t>OBIECTIVUL GENERAL al proiectului il constituie îmbunataþirea competitivitaþii si consolidarea poziþiei pe piaþa a întreprinderii MITPAN
RUBBER S.R.L., prin intermediul dotarii spaþiului de productie cu echipamente noi si performante</t>
  </si>
  <si>
    <t>Achizitie de utilaje pentru dotarea Quattro Expert Consulting SRL</t>
  </si>
  <si>
    <t>SC Quattro Expert Consulting SRL</t>
  </si>
  <si>
    <t>Obiectivul general al proiectului consta crearea unei baze materiale noi (utilaje de constructii performante: pompa stationara si incarcator
rotativ) destinate activitatii de lucrari speciale de constructii si cresterea competitivitatii Quattro Expert Consulting SRL prin diversificarea
serviciilor oferite, adoptarea de tehnologii noi, moderne, utilizarea eficienta a resurselor si imbunatatirea resurselor umane implicate, ceea
ce are ca finalitate dezvoltarea durabila a societatii si sporirea performantelor financiare.
Quattro Expert Consulting SRL, in urma implementarii proiectului, va crea 5 (cinci) locuri de munca noi, necesare pentru manipularea
utilajelor ce vor fi achizitionate, contribuind in acest fel la diminuarea somajului in zona.</t>
  </si>
  <si>
    <t xml:space="preserve">18/09/2019 </t>
  </si>
  <si>
    <t>Achizitie echipamente pentru cresterea competitivitatii CONSULTANTA SI EXCELENTA IN FONDURI NERAMBURSABILE MUCV SRL</t>
  </si>
  <si>
    <t>SC Consultanta si Excelenta in Fonduri Nerambursabile Mucv SRL</t>
  </si>
  <si>
    <t>Obiectivul principal al proiectului il constituie dezvoltarea microintreprinderii CONSULTANTA SI EXCELENTA IN FONDURI
NERAMBURSABILE MUCV SRL prin infiintarea unei noi unitati de prestari servicii in domeniul lucrarilor de pregatire a terenului.</t>
  </si>
  <si>
    <t>Lucrari de reabilitare si modernizare atelier scolar arta si meserii comuna Vitomiresti, judetul Olt”</t>
  </si>
  <si>
    <t>UAT COMUNA VITOMIRESTI</t>
  </si>
  <si>
    <t>Obiectivul general al proiectului este dezvoltarea unei unitati de educatie
si formare profesionala adaptata cerintelor pieþei muncii si nevoilor beneficiarilor directi astfel incat sa se produca o crestere a numarului
de elevi scolarizati in cadrul acestei unitati de invatamant</t>
  </si>
  <si>
    <t>Vitomiresti</t>
  </si>
  <si>
    <t>AA2/24.03.2020; AA3/09.10.2020</t>
  </si>
  <si>
    <t>AP2/11i/2.1</t>
  </si>
  <si>
    <t>AP2/11i/2.2</t>
  </si>
  <si>
    <t>MM</t>
  </si>
  <si>
    <t>Axa Prioritară 9, Protejarea sănătății populației în contextul pandemiei cauzate de COVID-19/    Obiectivul Specific  9.1, Creșterea capacității de gestionare a crizei sanitare COVID 19 LESS</t>
  </si>
  <si>
    <t>Creșterea capacității de gestionare a crizei sanitare prin investiții necesare pentru consolidarea capacității de reacție la criza de sănătate publică cauzată de răspândirea virusului Covid 19 în Spitalul Județean de Urgență Slatina</t>
  </si>
  <si>
    <t>485/28.01.2021</t>
  </si>
  <si>
    <t>SPITALUL JUDEȚEAN DE URGENȚĂ SLATINA</t>
  </si>
  <si>
    <t>01.03.2020</t>
  </si>
  <si>
    <t>30.04.2021</t>
  </si>
  <si>
    <t>09.09.2019</t>
  </si>
  <si>
    <t>31.12.2020</t>
  </si>
  <si>
    <t>30.03.2020</t>
  </si>
  <si>
    <t>30.06.2021</t>
  </si>
  <si>
    <t>optimizarea cheltuielilor cu utilitatile ca urmare a scaderii consumurilor de energie electrica si termica, si reducerea substantiala a cheltuielilor cu reparatiile si intretinerea curenta a spitalului, prin realizarea de activităţi/acţiuni specifice realizării de investiţii pentru creşterea eficienţei energetice 2. Reducerea consumului total de energie primara cu mai mult de 40% 3. cresterea gradului de confort al pacientilor internati 4. cresterea gradului de protectie la incendii; 5. asigurarea accesibilitatii persoanelor cu handicap prin crearea de facilitati si respectarea exigentelor specifice persoanelor cu dizabilitati 6. respectarea normativelor in vigoare privind siguranta in exploatare, conservarea energiei, securitatea la incendii, egalitatea de sanse. 7. utilizarea surselor regenerabile de energie, pentru asigurarea necesarului de energie a spitalului; 8. accesarea si in implementarea cu succes a Programului Operaţional Regional (POR) 2014-2020, axa prioritara 3, prioritatea de investitii 3.1, operatiunea cladiri publice, prin pregatirea documentelor necesare si respectarea procedurilor de in implementare si promovare a proiectului. 9. Producerea de energie din surse regenerabile in proportie de peste 10% din consumul total de energie.</t>
  </si>
  <si>
    <t>30.11.2023</t>
  </si>
  <si>
    <t>26.09.2021</t>
  </si>
  <si>
    <t>31.05.2021</t>
  </si>
  <si>
    <t>31.07.2021</t>
  </si>
  <si>
    <t xml:space="preserve">Proiectul propus spre finantare vizeaza in implementarea unui sistem de e-ticketing pentru serviciul de transport public de calatori din Municipiul Slatina. Se vizeaza evolutia ulterioara a acestuia intr-un sistem integrat de plata a serviciilor comunitare, permitand integrarea ulterioara a altor sisteme similare: plata parcarilor, plata accesului in zonele restrictionate, inchirierea de biciclete si alte vehicule alternative etc. </t>
  </si>
  <si>
    <t>Proiectul presupune urmatoarele interventii:
1. Asigurarea infrastructurii de alimentare pt vehiculele de transport public electrice – 3 statii de incarcare rapida ; 2. in implementare dispecerat – dotarea unui dispecerat al transportului public local care sa integreze urmatoarele functii: a) Monitorizarea parcului de vehicule, b) Planificarea serviciilor TP, c) Managementul transportului public, d) Controlul vehiculelor de transport public, e) Furnizarea facilitatilor de plata a tarifelor TP.</t>
  </si>
  <si>
    <t>Obiectivul general al proiectului il reprezinta cresterea competitivitatii firmei TU COPILARIE SRL prin diversificarea activitatii, amenajarea
punctului de lucru, locatie de in implementare si achizitionarea de echipamente si utilaje tehnologice specializate in domeniul fabricarii de
articole confectionate din textile (cu exceptia imbracamintei si lenjerei de corp ).</t>
  </si>
  <si>
    <t>Obiectivul general al proiectului il constituie consolidarea si dezvoltarea activitatii firmei Domar SRL prin achizitionarea unor utilaje
moderne, care sa conduca la crearea unui nou flux tehnologic in domeniul constructiilor.Cresterea nivelului de dotare tehnica a firmei prin achizitia unui utilaj tehnologic si a unui stalp fotovoltaic cu led, pana la sfarsitul
perioadei de in implementare</t>
  </si>
  <si>
    <t>Dezvoltarea durabila a firmei SC Agromar Andreas Petry SRL</t>
  </si>
  <si>
    <t>SC Agromar Andreas Petry SRL</t>
  </si>
  <si>
    <t>Obiectivul general: consolidarea poziTiei pe piaTa a întreprinderii.</t>
  </si>
  <si>
    <t>Dezvoltarea unei activitati noi în cadrul microîntreprinderii</t>
  </si>
  <si>
    <t>SC GC Constructii SRL</t>
  </si>
  <si>
    <t>Obiectivul general al proiectului consta in dezvoltarea unei activitati noi in cadrul firmei GC CONSTRUCTII SRL ca urmare a achizitiei de
echipamente performante specifice derularii noii activitati economice</t>
  </si>
  <si>
    <t>Achizitie echipamente broadcasting</t>
  </si>
  <si>
    <t>SC Aliat Media SRL</t>
  </si>
  <si>
    <t>Contribuirea la dezvoltarea pietei serviciilor cinematografice la nivel national prin cercetarea directiilor de urmat în vederea intorducerii de
produse – servicii – activitati noi în domeniului productiei cinematografice, prin elaborarea unei strategii pentru solutii inovative si crearea
de noi produse si/sau servicii si tehnologii personalizate si specifice, vizând atingerea unui grad ridicat de solicitari în termen de 3 ani de la
finalizarea proiectului.</t>
  </si>
  <si>
    <t>Dezvoltarea si cresterea competitivitatii firmei ELECTRO ALFAMET S.R.L. prin achizitionarea de utilaje noi pentru lucrari de pregatire a terenului</t>
  </si>
  <si>
    <t>ELECTRO ALFAMET S.R.L</t>
  </si>
  <si>
    <t>Obiectivul general al proiectului este cresterea competitivitaþii firmei, respectiv diversificarea gamei de servicii oferite si cresterea
numarului de clienþi ce pot fi deserviþi prin achiziþionarea utilajelor si echipamentelor necesare pentru abordarea domeniului lucrarilor
pentru pregatirea terenului.</t>
  </si>
  <si>
    <t>Dezvoltare linie noua de business – productie tubulatura rectangulara – SC Dragon Instal LMD SRL</t>
  </si>
  <si>
    <t>SC Dragon Instal LMD SRL</t>
  </si>
  <si>
    <t>Sprijinirea unei dezvoltari economice si sociale durabile a Regiunii de S-V Oltenia, prin realizarea unei investiþii in echipamente pentru
productia de tubulatura rectangulara pentru ventilatie, in cadrul proiectului "Dezvoltare linie noua de business – productie tubulatura
rectangulara – SC Dragon Instal LMD SRL"</t>
  </si>
  <si>
    <t>Cresterea competitivitatii SC Conference Systems SRL prin diversificarea activitatilor si investitii inovative in productie</t>
  </si>
  <si>
    <t>SC Conference Systems SRL</t>
  </si>
  <si>
    <t>Obiectivul general al proiectului este dezvoltarea prin diversificare a SC CONFERENCE SYSTEMS SRL intr-un nou domeniu de activitate
in vederea cresterii competitvitatii.</t>
  </si>
  <si>
    <t>Diversificarea activitatii Autotranscom SRL prin achizitionarea de utilaje</t>
  </si>
  <si>
    <t>SC Auto-Trans-Com SRL</t>
  </si>
  <si>
    <t>Diversificarea activitatii societatii prin achizitionarea de utilaje pentru efectuare de lucrari pentru pregatirea terenului (achizitionarea unui utilaj nou (excavator) pentru realizarea lucrarilor pentru pregatirea terenulu)</t>
  </si>
  <si>
    <t>Imbunatatirea serviciilor recreative in Orasul Bals - Componenta A: Construire Centru Multifunctional in orasul Bals judetul Olt si Imbunatatirea spatiului public in Orasul Bals - Componenta B: Amenajare zona de agrement (Balta Garii) si drum de acces (strada Nufarului)</t>
  </si>
  <si>
    <t>UAT Oras Bals</t>
  </si>
  <si>
    <t>Obiectivul general al proiectului de fata este cresterea eficientei energetice a corpului principal al Scolii Gimnaziale “Mihail Drumes” prin
aplicarea unor masuri de crestere a eficientei energetice in vederea reducerii consumului de energie primara si a emisiilor de CO2</t>
  </si>
  <si>
    <t>3.1c</t>
  </si>
  <si>
    <t>Modernizare si eficientizarea sistemului de iluminat public din orasul Draganesti - Olt, judetul Olt</t>
  </si>
  <si>
    <t>Obiectivul general al proiectului este cresterea eficientei energetice a SIP din Orasul Draganesti Olt.</t>
  </si>
  <si>
    <t>AP 4 Incluziunea socială şi combaterea sărăciei; OS 1 Reducerea numarului de persoane aflate în risc de sărăcie și excluziune socială din comunitaţi marginalizate în care exista populaţie aparţinând minorităţii roma (acele comunitaţi în care populaţia aparţinând minorităţii roma reprezinta minim 10% din totalul populaţiei la nivelul comunităţii)  aflate în risc de sărăcie şi excluziune socială, prin implementarea de măsuri integrate; PI (ii) integrarea socio-economică a comunităţilor marginalizate, cum ar fi romii</t>
  </si>
  <si>
    <t>AP 5 Dezvoltare locală plasată sub responsabilitatea comunităţii; OS 1 Reducerea numărului de persoane aflate în risc de sărăcie și excluziune socială din comunităţile marginalizate (roma şi non-roma) din oraşe cu peste 20.000 locuitori, cu accent pe cele cu populaţie aparţinând minorităţii roma, prin implementarea de măsuri/ operaţiuni integrate în contextul mecanismului de DLRC.; PI (vi) strategii de dezvoltare locală elaborate la nivelul comunităţii</t>
  </si>
  <si>
    <t>AP 4 Incluziunea socială şi combaterea sărăciei; OS 2 Reducerea numărului de persoane aflate în risc de sărăcie și excluziune socială din comunităţi marginalizate (non-roma) aflate în risc de sărăcie şi excluziune socială, prin implementarea de măsuri integrate; PI (ii) integrarea socio-economică a comunităţilor marginalizate, cum ar fi romii</t>
  </si>
  <si>
    <t>AP 5 Dezvoltare locală plasată sub responsabilitatea comunităţii; OS 2 Reducerea numărului de persoane aflate în risc de sărăcie și excluziune socială din comunităţile marginalizate din zona rurală şi oraşe cu o populaţie de pâna la 20.000 locuitori prin implementarea de măsuri/ operaţiuni integrate în contextul mecanismului de DLRC.; PI (vi) strategii de dezvoltare locală elaborate la nivelul comunităţii</t>
  </si>
  <si>
    <t>AP 6 Educaţie şi competenţe; OS 14 Creşterea participării la programele de învățare la locul de muncă a elevilor și ucenicilor din învăţământ secundar şi terţiar non-universitar, cu accent pe sectoarele economice cu potenţial competitiv identificate conform SNC şi din domeniile de specializare inteligentă conform SNCDI; PI (iv) îmbunătățirea utilității sistemelor de educație și formare pentru piața muncii, facilitarea trecerii de la educație la muncă și consolidarea sistemelor de educație și formare profesională și a calității lor, inclusiv prin mecanisme pentru anticiparea competențelor, adaptarea programelor de învățământ și crearea și dezvoltarea de sisteme de învățare bazate pe muncă, inclusiv sisteme de învățare duale și de ucenicie</t>
  </si>
  <si>
    <t>AP 4 Incluziunea socială şi combaterea sărăciei; OS 20 Obiectiv specific integrat OS 4.12, OS 4.13; PI (iv) creşterea accesului la servicii accesibile, durabile şi de înalta calitate, inclusiv asistenţă medicală şi servicii sociale de interes general</t>
  </si>
  <si>
    <t>AA 2/11.02.2021 durata</t>
  </si>
  <si>
    <t>Masuri integrate de sprijin pentru membrii comunitatii din comuna Vladila</t>
  </si>
  <si>
    <t>COMUNA VLADILA/P1-SCOALA GIMNAZIALA COMUNA VLADILA/P2-CREATIVE CONSULT AND ADVICE S.R.L.</t>
  </si>
  <si>
    <t>Reducerea numarului de persoane apartinand comunitatii marginalizate din comuna Vladila, aflate in risc de saracie si excluziune sociala,
prin implementarea de interventii integrate de ocupare, educatie, formare profesionala, asistenta sociala, in contextul mecanismului DLRC.</t>
  </si>
  <si>
    <t>Vladila</t>
  </si>
  <si>
    <t>unitate administrativ teritoriala nivel local/institutie de învatamânt pre-universitar de stat acreditata/microintreprindere</t>
  </si>
  <si>
    <t>CONTRACT SEMNAT</t>
  </si>
  <si>
    <t>LISTA PROIECTELOR CONTRACTATE - PROGRAMUL OPERAȚIONAL  CAPITAL UMAN
JUDEȚUL OLT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</si>
</sst>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_(* \(#,##0.00\);_(* \-??_);_(@_)"/>
    <numFmt numFmtId="165" formatCode="_-* #,##0.00\ _l_e_i_-;\-* #,##0.00\ _l_e_i_-;_-* \-??\ _l_e_i_-;_-@_-"/>
    <numFmt numFmtId="166" formatCode="_-* #,##0.00\ _L_e_i_-;\-* #,##0.00\ _L_e_i_-;_-* \-??\ _L_e_i_-;_-@_-"/>
    <numFmt numFmtId="167" formatCode="#,##0.000"/>
    <numFmt numFmtId="168" formatCode="[$-409]m/d/yyyy"/>
    <numFmt numFmtId="169" formatCode="[$-409]d\-mmm\-yy"/>
    <numFmt numFmtId="170" formatCode="dd/mm/yyyy;@"/>
    <numFmt numFmtId="171" formatCode="dd\.mm\.yyyy;@"/>
  </numFmts>
  <fonts count="25" x14ac:knownFonts="1">
    <font>
      <sz val="11"/>
      <color rgb="FF000000"/>
      <name val="Calibri"/>
      <family val="2"/>
      <charset val="238"/>
    </font>
    <font>
      <sz val="11"/>
      <color rgb="FF3F3F76"/>
      <name val="Calibri"/>
      <family val="2"/>
      <charset val="1"/>
    </font>
    <font>
      <sz val="10"/>
      <name val="Arial"/>
      <family val="2"/>
      <charset val="238"/>
    </font>
    <font>
      <sz val="10"/>
      <name val="MS Sans Serif"/>
      <family val="2"/>
      <charset val="1"/>
    </font>
    <font>
      <sz val="11"/>
      <color rgb="FF000000"/>
      <name val="Calibri"/>
      <family val="2"/>
      <charset val="1"/>
    </font>
    <font>
      <sz val="10"/>
      <color rgb="FF000000"/>
      <name val="Calibri"/>
      <family val="2"/>
      <charset val="1"/>
    </font>
    <font>
      <b/>
      <sz val="11"/>
      <color rgb="FF000000"/>
      <name val="Calibri"/>
      <family val="2"/>
      <charset val="238"/>
    </font>
    <font>
      <b/>
      <sz val="12"/>
      <name val="Calibri"/>
      <family val="2"/>
      <charset val="238"/>
    </font>
    <font>
      <b/>
      <sz val="10"/>
      <name val="Calibri"/>
      <family val="2"/>
      <charset val="238"/>
    </font>
    <font>
      <b/>
      <sz val="12"/>
      <color rgb="FF000000"/>
      <name val="Calibri"/>
      <family val="2"/>
      <charset val="238"/>
    </font>
    <font>
      <sz val="12"/>
      <color rgb="FF000000"/>
      <name val="Calibri"/>
      <family val="2"/>
      <charset val="238"/>
    </font>
    <font>
      <i/>
      <sz val="10"/>
      <color rgb="FF000000"/>
      <name val="Calibri"/>
      <family val="2"/>
      <charset val="1"/>
    </font>
    <font>
      <sz val="10"/>
      <name val="Calibri"/>
      <family val="2"/>
      <charset val="238"/>
    </font>
    <font>
      <sz val="10"/>
      <color rgb="FF000000"/>
      <name val="Calibri"/>
      <family val="2"/>
      <charset val="238"/>
    </font>
    <font>
      <b/>
      <sz val="10"/>
      <color rgb="FF000000"/>
      <name val="Calibri"/>
      <family val="2"/>
      <charset val="238"/>
    </font>
    <font>
      <sz val="10"/>
      <name val="Calibri"/>
      <family val="2"/>
      <charset val="1"/>
    </font>
    <font>
      <b/>
      <sz val="10"/>
      <color rgb="FFC00000"/>
      <name val="Calibri"/>
      <family val="2"/>
      <charset val="238"/>
    </font>
    <font>
      <sz val="10"/>
      <color rgb="FFFFFFFF"/>
      <name val="Calibri"/>
      <family val="2"/>
      <charset val="238"/>
    </font>
    <font>
      <b/>
      <sz val="10"/>
      <name val="Calibri"/>
      <family val="2"/>
      <charset val="1"/>
    </font>
    <font>
      <sz val="10"/>
      <color rgb="FF000000"/>
      <name val="Trebuchet MS"/>
      <family val="2"/>
      <charset val="238"/>
    </font>
    <font>
      <sz val="12"/>
      <color rgb="FF000000"/>
      <name val="Calibri"/>
      <family val="2"/>
      <charset val="1"/>
    </font>
    <font>
      <b/>
      <i/>
      <sz val="8"/>
      <color rgb="FF000000"/>
      <name val="Calibri"/>
      <family val="2"/>
      <charset val="1"/>
    </font>
    <font>
      <sz val="11"/>
      <color rgb="FF000000"/>
      <name val="Calibri"/>
      <family val="2"/>
      <charset val="238"/>
    </font>
    <font>
      <sz val="10"/>
      <name val="Trebuchet MS"/>
      <family val="2"/>
    </font>
    <font>
      <sz val="10"/>
      <name val="Calibri"/>
      <family val="2"/>
      <scheme val="minor"/>
    </font>
  </fonts>
  <fills count="6">
    <fill>
      <patternFill patternType="none"/>
    </fill>
    <fill>
      <patternFill patternType="gray125"/>
    </fill>
    <fill>
      <patternFill patternType="solid">
        <fgColor rgb="FFFFCC99"/>
        <bgColor rgb="FFFFC7CE"/>
      </patternFill>
    </fill>
    <fill>
      <patternFill patternType="solid">
        <fgColor rgb="FFDCE6F2"/>
        <bgColor rgb="FFC6EFCE"/>
      </patternFill>
    </fill>
    <fill>
      <patternFill patternType="solid">
        <fgColor rgb="FFFFFFFF"/>
        <bgColor rgb="FFFFFFCC"/>
      </patternFill>
    </fill>
    <fill>
      <patternFill patternType="solid">
        <fgColor theme="0"/>
        <bgColor indexed="64"/>
      </patternFill>
    </fill>
  </fills>
  <borders count="33">
    <border>
      <left/>
      <right/>
      <top/>
      <bottom/>
      <diagonal/>
    </border>
    <border>
      <left style="thin">
        <color rgb="FF7F7F7F"/>
      </left>
      <right style="thin">
        <color rgb="FF7F7F7F"/>
      </right>
      <top style="thin">
        <color rgb="FF7F7F7F"/>
      </top>
      <bottom style="thin">
        <color rgb="FF7F7F7F"/>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right/>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bottom/>
      <diagonal/>
    </border>
    <border>
      <left style="medium">
        <color auto="1"/>
      </left>
      <right style="thin">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right style="thin">
        <color auto="1"/>
      </right>
      <top style="thin">
        <color auto="1"/>
      </top>
      <bottom style="thin">
        <color auto="1"/>
      </bottom>
      <diagonal/>
    </border>
    <border>
      <left style="medium">
        <color auto="1"/>
      </left>
      <right style="thin">
        <color auto="1"/>
      </right>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style="medium">
        <color auto="1"/>
      </top>
      <bottom style="medium">
        <color auto="1"/>
      </bottom>
      <diagonal/>
    </border>
  </borders>
  <cellStyleXfs count="38">
    <xf numFmtId="0" fontId="0" fillId="0" borderId="0"/>
    <xf numFmtId="165" fontId="22" fillId="0" borderId="0" applyBorder="0" applyProtection="0"/>
    <xf numFmtId="164" fontId="22" fillId="0" borderId="0" applyBorder="0" applyProtection="0"/>
    <xf numFmtId="165" fontId="22" fillId="0" borderId="0" applyBorder="0" applyProtection="0"/>
    <xf numFmtId="165" fontId="22" fillId="0" borderId="0" applyBorder="0" applyProtection="0"/>
    <xf numFmtId="165" fontId="22" fillId="0" borderId="0" applyBorder="0" applyProtection="0"/>
    <xf numFmtId="164" fontId="22" fillId="0" borderId="0" applyBorder="0" applyProtection="0"/>
    <xf numFmtId="165" fontId="22" fillId="0" borderId="0" applyBorder="0" applyProtection="0"/>
    <xf numFmtId="165" fontId="22" fillId="0" borderId="0" applyBorder="0" applyProtection="0"/>
    <xf numFmtId="165" fontId="22" fillId="0" borderId="0" applyBorder="0" applyProtection="0"/>
    <xf numFmtId="165" fontId="22" fillId="0" borderId="0" applyBorder="0" applyProtection="0"/>
    <xf numFmtId="0" fontId="1" fillId="2" borderId="1" applyProtection="0"/>
    <xf numFmtId="0" fontId="22" fillId="0" borderId="0"/>
    <xf numFmtId="0" fontId="2" fillId="0" borderId="0"/>
    <xf numFmtId="0" fontId="22" fillId="0" borderId="0"/>
    <xf numFmtId="0" fontId="22" fillId="0" borderId="0"/>
    <xf numFmtId="0" fontId="22" fillId="0" borderId="0"/>
    <xf numFmtId="0" fontId="3" fillId="0" borderId="0"/>
    <xf numFmtId="0" fontId="22" fillId="0" borderId="0"/>
    <xf numFmtId="0" fontId="22"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22" fillId="0" borderId="0"/>
    <xf numFmtId="0" fontId="4" fillId="0" borderId="0"/>
    <xf numFmtId="0" fontId="4" fillId="0" borderId="0"/>
    <xf numFmtId="0" fontId="4" fillId="0" borderId="0"/>
    <xf numFmtId="0" fontId="4" fillId="0" borderId="0"/>
    <xf numFmtId="0" fontId="22" fillId="0" borderId="0"/>
    <xf numFmtId="0" fontId="2" fillId="0" borderId="0"/>
    <xf numFmtId="0" fontId="6" fillId="0" borderId="0"/>
    <xf numFmtId="166" fontId="22" fillId="0" borderId="0" applyBorder="0" applyProtection="0"/>
    <xf numFmtId="164" fontId="22" fillId="0" borderId="0" applyBorder="0" applyProtection="0"/>
  </cellStyleXfs>
  <cellXfs count="269">
    <xf numFmtId="0" fontId="0" fillId="0" borderId="0" xfId="0"/>
    <xf numFmtId="167" fontId="0" fillId="0" borderId="0" xfId="0" applyNumberFormat="1"/>
    <xf numFmtId="3" fontId="0" fillId="0" borderId="0" xfId="0" applyNumberFormat="1"/>
    <xf numFmtId="0" fontId="7" fillId="0" borderId="0" xfId="0" applyFont="1" applyBorder="1" applyAlignment="1">
      <alignment horizontal="center" vertical="center" wrapText="1"/>
    </xf>
    <xf numFmtId="0" fontId="8" fillId="0" borderId="0" xfId="0" applyFont="1" applyBorder="1" applyAlignment="1">
      <alignment horizontal="center" vertical="center" wrapText="1"/>
    </xf>
    <xf numFmtId="0" fontId="9" fillId="4" borderId="5" xfId="0" applyFont="1" applyFill="1" applyBorder="1" applyAlignment="1">
      <alignment horizontal="left" vertical="center"/>
    </xf>
    <xf numFmtId="0" fontId="7" fillId="4" borderId="8" xfId="0" applyFont="1" applyFill="1" applyBorder="1" applyAlignment="1">
      <alignment horizontal="left" vertical="center"/>
    </xf>
    <xf numFmtId="0" fontId="9" fillId="4" borderId="8" xfId="0" applyFont="1" applyFill="1" applyBorder="1" applyAlignment="1">
      <alignment horizontal="left" vertical="center"/>
    </xf>
    <xf numFmtId="0" fontId="9" fillId="0" borderId="11" xfId="0" applyFont="1" applyBorder="1" applyAlignment="1">
      <alignment horizontal="left" vertical="center"/>
    </xf>
    <xf numFmtId="3" fontId="10" fillId="0" borderId="12" xfId="0" applyNumberFormat="1" applyFont="1" applyBorder="1" applyAlignment="1">
      <alignment horizontal="center" vertical="center"/>
    </xf>
    <xf numFmtId="3" fontId="10" fillId="0" borderId="13" xfId="0" applyNumberFormat="1" applyFont="1" applyBorder="1" applyAlignment="1">
      <alignment horizontal="center" vertical="center"/>
    </xf>
    <xf numFmtId="0" fontId="9" fillId="3" borderId="2" xfId="0" applyFont="1" applyFill="1" applyBorder="1" applyAlignment="1">
      <alignment horizontal="left" vertical="center"/>
    </xf>
    <xf numFmtId="3" fontId="9" fillId="3" borderId="3" xfId="0" applyNumberFormat="1" applyFont="1" applyFill="1" applyBorder="1" applyAlignment="1">
      <alignment horizontal="center" vertical="center"/>
    </xf>
    <xf numFmtId="3" fontId="9" fillId="3" borderId="4" xfId="0" applyNumberFormat="1" applyFont="1" applyFill="1" applyBorder="1" applyAlignment="1">
      <alignment horizontal="center" vertical="center"/>
    </xf>
    <xf numFmtId="0" fontId="11" fillId="0" borderId="0" xfId="0" applyFont="1"/>
    <xf numFmtId="0" fontId="0" fillId="0" borderId="0" xfId="0" applyAlignment="1">
      <alignment horizontal="center"/>
    </xf>
    <xf numFmtId="0" fontId="0" fillId="0" borderId="0" xfId="0" applyFont="1"/>
    <xf numFmtId="0" fontId="0" fillId="0" borderId="0" xfId="0" applyFont="1" applyBorder="1"/>
    <xf numFmtId="0" fontId="9" fillId="0" borderId="0" xfId="0" applyFont="1" applyBorder="1" applyAlignment="1">
      <alignment horizontal="left" vertical="center"/>
    </xf>
    <xf numFmtId="3" fontId="10" fillId="0" borderId="0" xfId="0" applyNumberFormat="1" applyFont="1" applyBorder="1" applyAlignment="1">
      <alignment horizontal="center" vertical="center"/>
    </xf>
    <xf numFmtId="3" fontId="9" fillId="0" borderId="0" xfId="0" applyNumberFormat="1" applyFont="1" applyBorder="1" applyAlignment="1">
      <alignment horizontal="center" vertical="center"/>
    </xf>
    <xf numFmtId="4" fontId="9" fillId="0" borderId="0" xfId="0" applyNumberFormat="1" applyFont="1" applyBorder="1" applyAlignment="1">
      <alignment horizontal="center" vertical="center"/>
    </xf>
    <xf numFmtId="0" fontId="12" fillId="0" borderId="0" xfId="0" applyFont="1" applyAlignment="1">
      <alignment vertical="center"/>
    </xf>
    <xf numFmtId="165" fontId="8" fillId="0" borderId="0" xfId="1" applyFont="1" applyBorder="1" applyAlignment="1" applyProtection="1">
      <alignment horizontal="center" vertical="center" wrapText="1"/>
    </xf>
    <xf numFmtId="165" fontId="12" fillId="0" borderId="0" xfId="0" applyNumberFormat="1" applyFont="1" applyAlignment="1">
      <alignment vertical="center"/>
    </xf>
    <xf numFmtId="4" fontId="12" fillId="0" borderId="0" xfId="0" applyNumberFormat="1" applyFont="1" applyAlignment="1">
      <alignment vertical="center"/>
    </xf>
    <xf numFmtId="4" fontId="8" fillId="0" borderId="0" xfId="0" applyNumberFormat="1" applyFont="1" applyBorder="1" applyAlignment="1">
      <alignment horizontal="center" vertical="center" wrapText="1"/>
    </xf>
    <xf numFmtId="0" fontId="8" fillId="0" borderId="0" xfId="0" applyFont="1" applyAlignment="1">
      <alignment vertical="center"/>
    </xf>
    <xf numFmtId="165" fontId="8" fillId="0" borderId="0" xfId="0" applyNumberFormat="1" applyFont="1" applyAlignment="1">
      <alignment vertical="center"/>
    </xf>
    <xf numFmtId="0" fontId="8" fillId="3" borderId="2" xfId="0" applyFont="1" applyFill="1" applyBorder="1" applyAlignment="1">
      <alignment horizontal="center" vertical="center" wrapText="1"/>
    </xf>
    <xf numFmtId="4" fontId="8" fillId="3" borderId="15" xfId="0" applyNumberFormat="1" applyFont="1" applyFill="1" applyBorder="1" applyAlignment="1">
      <alignment horizontal="center" vertical="center" wrapText="1"/>
    </xf>
    <xf numFmtId="165" fontId="8" fillId="4" borderId="0" xfId="0" applyNumberFormat="1" applyFont="1" applyFill="1" applyAlignment="1">
      <alignment vertical="center"/>
    </xf>
    <xf numFmtId="0" fontId="12" fillId="4" borderId="0" xfId="0" applyFont="1" applyFill="1" applyAlignment="1">
      <alignment vertical="center"/>
    </xf>
    <xf numFmtId="4" fontId="8" fillId="3" borderId="17" xfId="0" applyNumberFormat="1" applyFont="1" applyFill="1" applyBorder="1" applyAlignment="1">
      <alignment horizontal="center" vertical="center" wrapText="1"/>
    </xf>
    <xf numFmtId="3" fontId="8" fillId="3" borderId="17" xfId="34" applyNumberFormat="1" applyFont="1" applyFill="1" applyBorder="1" applyAlignment="1">
      <alignment horizontal="center" vertical="center" wrapText="1"/>
    </xf>
    <xf numFmtId="3" fontId="8" fillId="3" borderId="18" xfId="34" applyNumberFormat="1" applyFont="1" applyFill="1" applyBorder="1" applyAlignment="1">
      <alignment horizontal="center" vertical="center" wrapText="1"/>
    </xf>
    <xf numFmtId="0" fontId="12" fillId="0" borderId="5" xfId="0" applyFont="1" applyBorder="1" applyAlignment="1">
      <alignment horizontal="center" vertical="center" wrapText="1"/>
    </xf>
    <xf numFmtId="0" fontId="12" fillId="4" borderId="19" xfId="0" applyFont="1" applyFill="1" applyBorder="1" applyAlignment="1">
      <alignment vertical="center" wrapText="1"/>
    </xf>
    <xf numFmtId="0" fontId="12" fillId="4" borderId="6" xfId="0" applyFont="1" applyFill="1" applyBorder="1" applyAlignment="1">
      <alignment horizontal="left" vertical="center" wrapText="1"/>
    </xf>
    <xf numFmtId="0" fontId="12" fillId="4" borderId="6" xfId="0" applyFont="1" applyFill="1" applyBorder="1" applyAlignment="1">
      <alignment horizontal="center" vertical="center" wrapText="1"/>
    </xf>
    <xf numFmtId="168" fontId="12" fillId="0" borderId="6" xfId="0" applyNumberFormat="1" applyFont="1" applyBorder="1" applyAlignment="1">
      <alignment horizontal="center" vertical="center" wrapText="1"/>
    </xf>
    <xf numFmtId="0" fontId="12" fillId="0" borderId="6" xfId="0" applyFont="1" applyBorder="1" applyAlignment="1">
      <alignment vertical="center" wrapText="1"/>
    </xf>
    <xf numFmtId="0" fontId="12" fillId="0" borderId="6" xfId="0" applyFont="1" applyBorder="1" applyAlignment="1">
      <alignment horizontal="center" vertical="center" wrapText="1"/>
    </xf>
    <xf numFmtId="0" fontId="12" fillId="0" borderId="6" xfId="0" applyFont="1" applyBorder="1" applyAlignment="1">
      <alignment horizontal="left" vertical="center" wrapText="1"/>
    </xf>
    <xf numFmtId="9" fontId="12" fillId="0" borderId="6" xfId="0" applyNumberFormat="1" applyFont="1" applyBorder="1" applyAlignment="1">
      <alignment horizontal="center" vertical="center" wrapText="1"/>
    </xf>
    <xf numFmtId="3" fontId="12" fillId="4" borderId="6" xfId="1" applyNumberFormat="1" applyFont="1" applyFill="1" applyBorder="1" applyAlignment="1" applyProtection="1">
      <alignment horizontal="center" vertical="center" wrapText="1"/>
    </xf>
    <xf numFmtId="3" fontId="12" fillId="4" borderId="6" xfId="0" applyNumberFormat="1" applyFont="1" applyFill="1" applyBorder="1" applyAlignment="1">
      <alignment horizontal="center" vertical="center" wrapText="1"/>
    </xf>
    <xf numFmtId="3" fontId="12" fillId="0" borderId="6" xfId="1" applyNumberFormat="1" applyFont="1" applyBorder="1" applyAlignment="1" applyProtection="1">
      <alignment horizontal="center" vertical="center" wrapText="1"/>
    </xf>
    <xf numFmtId="3" fontId="12" fillId="0" borderId="6" xfId="34" applyNumberFormat="1" applyFont="1" applyBorder="1" applyAlignment="1">
      <alignment horizontal="center" vertical="center" wrapText="1"/>
    </xf>
    <xf numFmtId="3" fontId="12" fillId="0" borderId="7" xfId="0" applyNumberFormat="1" applyFont="1" applyBorder="1" applyAlignment="1">
      <alignment horizontal="center" vertical="center" wrapText="1"/>
    </xf>
    <xf numFmtId="0" fontId="12" fillId="0" borderId="12" xfId="0" applyFont="1" applyBorder="1" applyAlignment="1">
      <alignment vertical="center" wrapText="1"/>
    </xf>
    <xf numFmtId="0" fontId="12" fillId="4" borderId="9" xfId="0" applyFont="1" applyFill="1" applyBorder="1" applyAlignment="1">
      <alignment horizontal="left" vertical="center" wrapText="1"/>
    </xf>
    <xf numFmtId="0" fontId="12" fillId="4" borderId="9" xfId="0" applyFont="1" applyFill="1" applyBorder="1" applyAlignment="1">
      <alignment horizontal="center" vertical="center" wrapText="1"/>
    </xf>
    <xf numFmtId="168" fontId="12" fillId="4" borderId="9" xfId="0" applyNumberFormat="1" applyFont="1" applyFill="1" applyBorder="1" applyAlignment="1">
      <alignment horizontal="center" vertical="center" wrapText="1"/>
    </xf>
    <xf numFmtId="0" fontId="12" fillId="4" borderId="9" xfId="0" applyFont="1" applyFill="1" applyBorder="1" applyAlignment="1">
      <alignment vertical="center" wrapText="1"/>
    </xf>
    <xf numFmtId="0" fontId="12" fillId="0" borderId="9" xfId="0" applyFont="1" applyBorder="1" applyAlignment="1">
      <alignment horizontal="center" vertical="center" wrapText="1"/>
    </xf>
    <xf numFmtId="0" fontId="12" fillId="0" borderId="9" xfId="0" applyFont="1" applyBorder="1" applyAlignment="1">
      <alignment horizontal="left" vertical="center" wrapText="1"/>
    </xf>
    <xf numFmtId="9" fontId="12" fillId="0" borderId="9" xfId="0" applyNumberFormat="1" applyFont="1" applyBorder="1" applyAlignment="1">
      <alignment horizontal="center" vertical="center" wrapText="1"/>
    </xf>
    <xf numFmtId="3" fontId="12" fillId="4" borderId="9" xfId="1" applyNumberFormat="1" applyFont="1" applyFill="1" applyBorder="1" applyAlignment="1" applyProtection="1">
      <alignment horizontal="center" vertical="center" wrapText="1"/>
    </xf>
    <xf numFmtId="3" fontId="12" fillId="4" borderId="9" xfId="34" applyNumberFormat="1" applyFont="1" applyFill="1" applyBorder="1" applyAlignment="1">
      <alignment horizontal="center" vertical="center" wrapText="1"/>
    </xf>
    <xf numFmtId="3" fontId="12" fillId="4" borderId="10" xfId="34" applyNumberFormat="1" applyFont="1" applyFill="1" applyBorder="1" applyAlignment="1">
      <alignment horizontal="center" vertical="center" wrapText="1"/>
    </xf>
    <xf numFmtId="0" fontId="12" fillId="0" borderId="20" xfId="0" applyFont="1" applyBorder="1" applyAlignment="1">
      <alignment horizontal="center" vertical="center" wrapText="1"/>
    </xf>
    <xf numFmtId="0" fontId="12" fillId="4" borderId="12" xfId="0" applyFont="1" applyFill="1" applyBorder="1" applyAlignment="1">
      <alignment horizontal="left" vertical="center" wrapText="1"/>
    </xf>
    <xf numFmtId="0" fontId="12" fillId="4" borderId="12" xfId="0" applyFont="1" applyFill="1" applyBorder="1" applyAlignment="1">
      <alignment horizontal="center" vertical="center" wrapText="1"/>
    </xf>
    <xf numFmtId="168" fontId="12" fillId="4" borderId="12" xfId="0" applyNumberFormat="1" applyFont="1" applyFill="1" applyBorder="1" applyAlignment="1">
      <alignment horizontal="center" vertical="center" wrapText="1"/>
    </xf>
    <xf numFmtId="0" fontId="12" fillId="4" borderId="12" xfId="0" applyFont="1" applyFill="1" applyBorder="1" applyAlignment="1">
      <alignment vertical="center" wrapText="1"/>
    </xf>
    <xf numFmtId="0" fontId="12" fillId="0" borderId="12" xfId="0" applyFont="1" applyBorder="1" applyAlignment="1">
      <alignment horizontal="center" vertical="center" wrapText="1"/>
    </xf>
    <xf numFmtId="0" fontId="12" fillId="0" borderId="12" xfId="0" applyFont="1" applyBorder="1" applyAlignment="1">
      <alignment horizontal="left" vertical="center" wrapText="1"/>
    </xf>
    <xf numFmtId="9" fontId="12" fillId="0" borderId="12" xfId="0" applyNumberFormat="1" applyFont="1" applyBorder="1" applyAlignment="1">
      <alignment horizontal="center" vertical="center" wrapText="1"/>
    </xf>
    <xf numFmtId="3" fontId="12" fillId="4" borderId="12" xfId="1" applyNumberFormat="1" applyFont="1" applyFill="1" applyBorder="1" applyAlignment="1" applyProtection="1">
      <alignment horizontal="center" vertical="center" wrapText="1"/>
    </xf>
    <xf numFmtId="3" fontId="12" fillId="4" borderId="12" xfId="34" applyNumberFormat="1" applyFont="1" applyFill="1" applyBorder="1" applyAlignment="1">
      <alignment horizontal="center" vertical="center" wrapText="1"/>
    </xf>
    <xf numFmtId="3" fontId="12" fillId="4" borderId="13" xfId="34" applyNumberFormat="1" applyFont="1" applyFill="1" applyBorder="1" applyAlignment="1">
      <alignment horizontal="center" vertical="center" wrapText="1"/>
    </xf>
    <xf numFmtId="0" fontId="12" fillId="0" borderId="11" xfId="0" applyFont="1" applyBorder="1" applyAlignment="1">
      <alignment horizontal="center" vertical="center" wrapText="1"/>
    </xf>
    <xf numFmtId="0" fontId="12" fillId="3" borderId="21" xfId="0" applyFont="1" applyFill="1" applyBorder="1" applyAlignment="1">
      <alignment vertical="center"/>
    </xf>
    <xf numFmtId="3" fontId="8" fillId="3" borderId="3" xfId="0" applyNumberFormat="1" applyFont="1" applyFill="1" applyBorder="1" applyAlignment="1">
      <alignment horizontal="center" vertical="center"/>
    </xf>
    <xf numFmtId="3" fontId="8" fillId="3" borderId="4" xfId="0" applyNumberFormat="1" applyFont="1" applyFill="1" applyBorder="1" applyAlignment="1">
      <alignment horizontal="center" vertical="center"/>
    </xf>
    <xf numFmtId="0" fontId="13" fillId="0" borderId="0" xfId="0" applyFont="1" applyAlignment="1">
      <alignment vertical="center"/>
    </xf>
    <xf numFmtId="0" fontId="13" fillId="0" borderId="0" xfId="0" applyFont="1" applyAlignment="1">
      <alignment vertical="center" wrapText="1"/>
    </xf>
    <xf numFmtId="0" fontId="13" fillId="0" borderId="0" xfId="0" applyFont="1" applyAlignment="1">
      <alignment horizontal="center" vertical="center" wrapText="1"/>
    </xf>
    <xf numFmtId="3" fontId="14" fillId="3" borderId="3" xfId="0" applyNumberFormat="1" applyFont="1" applyFill="1" applyBorder="1" applyAlignment="1">
      <alignment horizontal="center" vertical="center" wrapText="1"/>
    </xf>
    <xf numFmtId="0" fontId="15" fillId="4" borderId="8" xfId="0" applyFont="1" applyFill="1" applyBorder="1" applyAlignment="1">
      <alignment horizontal="center" vertical="center"/>
    </xf>
    <xf numFmtId="3" fontId="14" fillId="3" borderId="3" xfId="0" applyNumberFormat="1" applyFont="1" applyFill="1" applyBorder="1" applyAlignment="1">
      <alignment horizontal="center" vertical="center"/>
    </xf>
    <xf numFmtId="3" fontId="14" fillId="3" borderId="4" xfId="0" applyNumberFormat="1" applyFont="1" applyFill="1" applyBorder="1" applyAlignment="1">
      <alignment horizontal="center" vertical="center"/>
    </xf>
    <xf numFmtId="0" fontId="13" fillId="0" borderId="0" xfId="0" applyFont="1" applyAlignment="1">
      <alignment horizontal="center" vertical="center"/>
    </xf>
    <xf numFmtId="0" fontId="16" fillId="4" borderId="0" xfId="0" applyFont="1" applyFill="1" applyBorder="1" applyAlignment="1">
      <alignment horizontal="center" vertical="center"/>
    </xf>
    <xf numFmtId="0" fontId="16" fillId="4" borderId="0" xfId="0" applyFont="1" applyFill="1" applyBorder="1" applyAlignment="1">
      <alignment horizontal="left" vertical="center"/>
    </xf>
    <xf numFmtId="0" fontId="8" fillId="4" borderId="0" xfId="0" applyFont="1" applyFill="1" applyBorder="1" applyAlignment="1">
      <alignment horizontal="left" vertical="center"/>
    </xf>
    <xf numFmtId="4" fontId="8" fillId="4" borderId="0" xfId="0" applyNumberFormat="1" applyFont="1" applyFill="1" applyBorder="1" applyAlignment="1">
      <alignment horizontal="center" vertical="center" wrapText="1"/>
    </xf>
    <xf numFmtId="3" fontId="8" fillId="3" borderId="3" xfId="0" applyNumberFormat="1" applyFont="1" applyFill="1" applyBorder="1" applyAlignment="1">
      <alignment horizontal="center" vertical="center" wrapText="1"/>
    </xf>
    <xf numFmtId="0" fontId="13" fillId="0" borderId="6" xfId="0" applyFont="1" applyBorder="1" applyAlignment="1">
      <alignment horizontal="center" vertical="center" wrapText="1"/>
    </xf>
    <xf numFmtId="0" fontId="13" fillId="0" borderId="8" xfId="0" applyFont="1" applyBorder="1" applyAlignment="1">
      <alignment horizontal="left" vertical="center" wrapText="1"/>
    </xf>
    <xf numFmtId="0" fontId="13" fillId="0" borderId="9" xfId="0" applyFont="1" applyBorder="1" applyAlignment="1">
      <alignment horizontal="center" vertical="center" wrapText="1"/>
    </xf>
    <xf numFmtId="0" fontId="13" fillId="0" borderId="9" xfId="0" applyFont="1" applyBorder="1" applyAlignment="1" applyProtection="1">
      <alignment horizontal="left" vertical="center" wrapText="1"/>
    </xf>
    <xf numFmtId="0" fontId="13" fillId="0" borderId="9" xfId="0" applyFont="1" applyBorder="1" applyAlignment="1" applyProtection="1">
      <alignment horizontal="center" vertical="center" wrapText="1"/>
    </xf>
    <xf numFmtId="0" fontId="13" fillId="0" borderId="9" xfId="0" applyFont="1" applyBorder="1" applyAlignment="1">
      <alignment horizontal="left" vertical="center" wrapText="1"/>
    </xf>
    <xf numFmtId="2" fontId="13" fillId="0" borderId="9" xfId="0" applyNumberFormat="1" applyFont="1" applyBorder="1" applyAlignment="1">
      <alignment horizontal="center" vertical="center" wrapText="1"/>
    </xf>
    <xf numFmtId="3" fontId="13" fillId="0" borderId="9" xfId="0" applyNumberFormat="1" applyFont="1" applyBorder="1" applyAlignment="1">
      <alignment horizontal="center" vertical="center" wrapText="1"/>
    </xf>
    <xf numFmtId="3" fontId="13" fillId="0" borderId="10" xfId="0" applyNumberFormat="1" applyFont="1" applyBorder="1" applyAlignment="1">
      <alignment horizontal="center" vertical="center" wrapText="1"/>
    </xf>
    <xf numFmtId="0" fontId="13" fillId="0" borderId="23" xfId="0" applyFont="1" applyBorder="1" applyAlignment="1">
      <alignment horizontal="left" vertical="center" wrapText="1"/>
    </xf>
    <xf numFmtId="0" fontId="13" fillId="0" borderId="17" xfId="0" applyFont="1" applyBorder="1" applyAlignment="1">
      <alignment horizontal="center" vertical="center" wrapText="1"/>
    </xf>
    <xf numFmtId="0" fontId="13" fillId="0" borderId="17" xfId="0" applyFont="1" applyBorder="1" applyAlignment="1" applyProtection="1">
      <alignment horizontal="left" vertical="center" wrapText="1"/>
    </xf>
    <xf numFmtId="0" fontId="13" fillId="0" borderId="17" xfId="0" applyFont="1" applyBorder="1" applyAlignment="1" applyProtection="1">
      <alignment horizontal="center" vertical="center" wrapText="1"/>
    </xf>
    <xf numFmtId="0" fontId="13" fillId="0" borderId="17" xfId="0" applyFont="1" applyBorder="1" applyAlignment="1">
      <alignment horizontal="left" vertical="center" wrapText="1"/>
    </xf>
    <xf numFmtId="2" fontId="13" fillId="0" borderId="17" xfId="0" applyNumberFormat="1" applyFont="1" applyBorder="1" applyAlignment="1">
      <alignment horizontal="center" vertical="center" wrapText="1"/>
    </xf>
    <xf numFmtId="3" fontId="13" fillId="0" borderId="17" xfId="0" applyNumberFormat="1" applyFont="1" applyBorder="1" applyAlignment="1">
      <alignment horizontal="center" vertical="center" wrapText="1"/>
    </xf>
    <xf numFmtId="3" fontId="13" fillId="0" borderId="18" xfId="0" applyNumberFormat="1" applyFont="1" applyBorder="1" applyAlignment="1">
      <alignment horizontal="center" vertical="center" wrapText="1"/>
    </xf>
    <xf numFmtId="0" fontId="12" fillId="4" borderId="0" xfId="0" applyFont="1" applyFill="1"/>
    <xf numFmtId="0" fontId="13" fillId="4" borderId="0" xfId="0" applyFont="1" applyFill="1"/>
    <xf numFmtId="0" fontId="12" fillId="4" borderId="0" xfId="0" applyFont="1" applyFill="1" applyBorder="1"/>
    <xf numFmtId="0" fontId="13" fillId="4" borderId="0" xfId="0" applyFont="1" applyFill="1" applyBorder="1"/>
    <xf numFmtId="3" fontId="8" fillId="4" borderId="0" xfId="0" applyNumberFormat="1" applyFont="1" applyFill="1" applyBorder="1" applyAlignment="1">
      <alignment horizontal="center" vertical="center" wrapText="1"/>
    </xf>
    <xf numFmtId="0" fontId="12" fillId="4" borderId="0" xfId="0" applyFont="1" applyFill="1" applyBorder="1" applyAlignment="1">
      <alignment horizontal="center" vertical="center" wrapText="1"/>
    </xf>
    <xf numFmtId="0" fontId="13" fillId="4" borderId="24" xfId="0" applyFont="1" applyFill="1" applyBorder="1" applyAlignment="1">
      <alignment horizontal="center" vertical="center" wrapText="1"/>
    </xf>
    <xf numFmtId="0" fontId="13" fillId="4" borderId="15" xfId="0" applyFont="1" applyFill="1" applyBorder="1" applyAlignment="1">
      <alignment horizontal="center" vertical="center" wrapText="1"/>
    </xf>
    <xf numFmtId="170" fontId="13" fillId="4" borderId="15" xfId="0" applyNumberFormat="1" applyFont="1" applyFill="1" applyBorder="1" applyAlignment="1">
      <alignment horizontal="center" vertical="center" wrapText="1"/>
    </xf>
    <xf numFmtId="2" fontId="13" fillId="4" borderId="15" xfId="0" applyNumberFormat="1" applyFont="1" applyFill="1" applyBorder="1" applyAlignment="1">
      <alignment horizontal="center" vertical="center" wrapText="1"/>
    </xf>
    <xf numFmtId="49" fontId="13" fillId="4" borderId="15" xfId="0" applyNumberFormat="1" applyFont="1" applyFill="1" applyBorder="1" applyAlignment="1">
      <alignment horizontal="center" vertical="center" wrapText="1"/>
    </xf>
    <xf numFmtId="3" fontId="13" fillId="4" borderId="15" xfId="0" applyNumberFormat="1" applyFont="1" applyFill="1" applyBorder="1" applyAlignment="1">
      <alignment horizontal="center" vertical="center" wrapText="1"/>
    </xf>
    <xf numFmtId="3" fontId="13" fillId="4" borderId="9" xfId="0" applyNumberFormat="1" applyFont="1" applyFill="1" applyBorder="1" applyAlignment="1">
      <alignment horizontal="center" vertical="center" wrapText="1"/>
    </xf>
    <xf numFmtId="3" fontId="13" fillId="4" borderId="10" xfId="0" applyNumberFormat="1" applyFont="1" applyFill="1" applyBorder="1" applyAlignment="1">
      <alignment horizontal="center" vertical="center" wrapText="1"/>
    </xf>
    <xf numFmtId="0" fontId="13" fillId="4" borderId="0" xfId="0" applyFont="1" applyFill="1" applyAlignment="1">
      <alignment vertical="top" wrapText="1"/>
    </xf>
    <xf numFmtId="0" fontId="13" fillId="4" borderId="23" xfId="0" applyFont="1" applyFill="1" applyBorder="1" applyAlignment="1">
      <alignment horizontal="center" vertical="center" wrapText="1"/>
    </xf>
    <xf numFmtId="0" fontId="13" fillId="4" borderId="17" xfId="0" applyFont="1" applyFill="1" applyBorder="1" applyAlignment="1">
      <alignment horizontal="center" vertical="center" wrapText="1"/>
    </xf>
    <xf numFmtId="170" fontId="13" fillId="4" borderId="17" xfId="0" applyNumberFormat="1" applyFont="1" applyFill="1" applyBorder="1" applyAlignment="1">
      <alignment horizontal="center" vertical="center" wrapText="1"/>
    </xf>
    <xf numFmtId="2" fontId="13" fillId="4" borderId="17" xfId="0" applyNumberFormat="1" applyFont="1" applyFill="1" applyBorder="1" applyAlignment="1">
      <alignment horizontal="center" vertical="center" wrapText="1"/>
    </xf>
    <xf numFmtId="49" fontId="13" fillId="4" borderId="17" xfId="0" applyNumberFormat="1" applyFont="1" applyFill="1" applyBorder="1" applyAlignment="1">
      <alignment horizontal="center" vertical="center" wrapText="1"/>
    </xf>
    <xf numFmtId="3" fontId="13" fillId="4" borderId="17" xfId="0" applyNumberFormat="1" applyFont="1" applyFill="1" applyBorder="1" applyAlignment="1">
      <alignment horizontal="center" vertical="center" wrapText="1"/>
    </xf>
    <xf numFmtId="3" fontId="13" fillId="4" borderId="18" xfId="0" applyNumberFormat="1" applyFont="1" applyFill="1" applyBorder="1" applyAlignment="1">
      <alignment horizontal="center" vertical="center" wrapText="1"/>
    </xf>
    <xf numFmtId="3" fontId="14" fillId="3" borderId="4" xfId="0" applyNumberFormat="1" applyFont="1" applyFill="1" applyBorder="1" applyAlignment="1">
      <alignment horizontal="center" vertical="center" wrapText="1"/>
    </xf>
    <xf numFmtId="0" fontId="17" fillId="4" borderId="0" xfId="0" applyFont="1" applyFill="1"/>
    <xf numFmtId="4" fontId="13" fillId="0" borderId="0" xfId="0" applyNumberFormat="1" applyFont="1" applyAlignment="1">
      <alignment vertical="center"/>
    </xf>
    <xf numFmtId="4" fontId="14" fillId="0" borderId="0" xfId="0" applyNumberFormat="1" applyFont="1" applyAlignment="1">
      <alignment horizontal="center" vertical="center"/>
    </xf>
    <xf numFmtId="0" fontId="14" fillId="0" borderId="0" xfId="0" applyFont="1" applyAlignment="1">
      <alignment horizontal="center" vertical="center"/>
    </xf>
    <xf numFmtId="0" fontId="14" fillId="0" borderId="0" xfId="0" applyFont="1" applyAlignment="1">
      <alignment vertical="center"/>
    </xf>
    <xf numFmtId="168" fontId="14" fillId="0" borderId="0" xfId="0" applyNumberFormat="1" applyFont="1" applyAlignment="1">
      <alignment horizontal="left" vertical="center"/>
    </xf>
    <xf numFmtId="0" fontId="14" fillId="0" borderId="0" xfId="0" applyFont="1" applyAlignment="1">
      <alignment horizontal="left" vertical="center"/>
    </xf>
    <xf numFmtId="0" fontId="12" fillId="0" borderId="24" xfId="0" applyFont="1" applyBorder="1" applyAlignment="1">
      <alignment horizontal="center" vertical="center" wrapText="1"/>
    </xf>
    <xf numFmtId="0" fontId="12" fillId="0" borderId="15" xfId="0" applyFont="1" applyBorder="1" applyAlignment="1">
      <alignment horizontal="center" vertical="center" wrapText="1"/>
    </xf>
    <xf numFmtId="0" fontId="13" fillId="0" borderId="15" xfId="0" applyFont="1" applyBorder="1" applyAlignment="1">
      <alignment horizontal="center" vertical="center" wrapText="1"/>
    </xf>
    <xf numFmtId="0" fontId="12" fillId="0" borderId="15" xfId="0" applyFont="1" applyBorder="1" applyAlignment="1">
      <alignment horizontal="left" vertical="center" wrapText="1"/>
    </xf>
    <xf numFmtId="0" fontId="12" fillId="0" borderId="15" xfId="0" applyFont="1" applyBorder="1" applyAlignment="1">
      <alignment horizontal="justify" vertical="center" wrapText="1"/>
    </xf>
    <xf numFmtId="4" fontId="12" fillId="0" borderId="15" xfId="0" applyNumberFormat="1" applyFont="1" applyBorder="1" applyAlignment="1">
      <alignment horizontal="center" vertical="center" wrapText="1"/>
    </xf>
    <xf numFmtId="3" fontId="12" fillId="0" borderId="15" xfId="1" applyNumberFormat="1" applyFont="1" applyBorder="1" applyAlignment="1" applyProtection="1">
      <alignment horizontal="center" vertical="center" wrapText="1"/>
    </xf>
    <xf numFmtId="3" fontId="12" fillId="0" borderId="15" xfId="0" applyNumberFormat="1" applyFont="1" applyBorder="1" applyAlignment="1">
      <alignment horizontal="center" vertical="center" wrapText="1"/>
    </xf>
    <xf numFmtId="3" fontId="19" fillId="0" borderId="15" xfId="0" applyNumberFormat="1" applyFont="1" applyBorder="1" applyAlignment="1">
      <alignment horizontal="center" vertical="center" wrapText="1"/>
    </xf>
    <xf numFmtId="3" fontId="12" fillId="0" borderId="16" xfId="0" applyNumberFormat="1" applyFont="1" applyBorder="1" applyAlignment="1">
      <alignment horizontal="center" vertical="center" wrapText="1"/>
    </xf>
    <xf numFmtId="0" fontId="12" fillId="0" borderId="8" xfId="0" applyFont="1" applyBorder="1" applyAlignment="1">
      <alignment horizontal="center" vertical="center" wrapText="1"/>
    </xf>
    <xf numFmtId="4" fontId="12" fillId="0" borderId="9" xfId="0" applyNumberFormat="1" applyFont="1" applyBorder="1" applyAlignment="1">
      <alignment horizontal="center" vertical="center" wrapText="1"/>
    </xf>
    <xf numFmtId="3" fontId="12" fillId="0" borderId="9" xfId="1" applyNumberFormat="1" applyFont="1" applyBorder="1" applyAlignment="1" applyProtection="1">
      <alignment horizontal="center" vertical="center" wrapText="1"/>
    </xf>
    <xf numFmtId="3" fontId="12" fillId="0" borderId="9" xfId="0" applyNumberFormat="1" applyFont="1" applyBorder="1" applyAlignment="1">
      <alignment horizontal="center" vertical="center" wrapText="1"/>
    </xf>
    <xf numFmtId="3" fontId="19" fillId="0" borderId="9" xfId="0" applyNumberFormat="1" applyFont="1" applyBorder="1" applyAlignment="1">
      <alignment horizontal="center" vertical="center" wrapText="1"/>
    </xf>
    <xf numFmtId="3" fontId="12" fillId="0" borderId="10" xfId="1" applyNumberFormat="1" applyFont="1" applyBorder="1" applyAlignment="1" applyProtection="1">
      <alignment horizontal="center" vertical="center" wrapText="1"/>
    </xf>
    <xf numFmtId="0" fontId="12" fillId="0" borderId="12" xfId="0" applyFont="1" applyBorder="1" applyAlignment="1">
      <alignment horizontal="justify" vertical="center" wrapText="1"/>
    </xf>
    <xf numFmtId="4" fontId="12" fillId="0" borderId="12" xfId="0" applyNumberFormat="1" applyFont="1" applyBorder="1" applyAlignment="1">
      <alignment horizontal="center" vertical="center" wrapText="1"/>
    </xf>
    <xf numFmtId="0" fontId="13" fillId="0" borderId="12" xfId="0" applyFont="1" applyBorder="1" applyAlignment="1">
      <alignment horizontal="center" vertical="center" wrapText="1"/>
    </xf>
    <xf numFmtId="3" fontId="12" fillId="0" borderId="12" xfId="1" applyNumberFormat="1" applyFont="1" applyBorder="1" applyAlignment="1" applyProtection="1">
      <alignment horizontal="center" vertical="center" wrapText="1"/>
    </xf>
    <xf numFmtId="3" fontId="12" fillId="0" borderId="12" xfId="0" applyNumberFormat="1" applyFont="1" applyBorder="1" applyAlignment="1">
      <alignment horizontal="center" vertical="center" wrapText="1"/>
    </xf>
    <xf numFmtId="3" fontId="12" fillId="0" borderId="13" xfId="1" applyNumberFormat="1" applyFont="1" applyBorder="1" applyAlignment="1" applyProtection="1">
      <alignment horizontal="center" vertical="center" wrapText="1"/>
    </xf>
    <xf numFmtId="0" fontId="12" fillId="0" borderId="25" xfId="0" applyFont="1" applyBorder="1" applyAlignment="1">
      <alignment horizontal="center" vertical="center" wrapText="1"/>
    </xf>
    <xf numFmtId="0" fontId="12" fillId="0" borderId="9" xfId="0" applyFont="1" applyBorder="1" applyAlignment="1">
      <alignment horizontal="justify" vertical="top" wrapText="1"/>
    </xf>
    <xf numFmtId="0" fontId="12" fillId="0" borderId="26" xfId="0" applyFont="1" applyBorder="1" applyAlignment="1">
      <alignment horizontal="center" vertical="center" wrapText="1"/>
    </xf>
    <xf numFmtId="0" fontId="12" fillId="0" borderId="27"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28" xfId="0" applyFont="1" applyBorder="1" applyAlignment="1">
      <alignment horizontal="left" vertical="center" wrapText="1"/>
    </xf>
    <xf numFmtId="0" fontId="12" fillId="0" borderId="28" xfId="0" applyFont="1" applyBorder="1" applyAlignment="1">
      <alignment horizontal="justify" vertical="top" wrapText="1"/>
    </xf>
    <xf numFmtId="4" fontId="12" fillId="0" borderId="28" xfId="0" applyNumberFormat="1" applyFont="1" applyBorder="1" applyAlignment="1">
      <alignment horizontal="center" vertical="center" wrapText="1"/>
    </xf>
    <xf numFmtId="0" fontId="13" fillId="0" borderId="28" xfId="0" applyFont="1" applyBorder="1" applyAlignment="1">
      <alignment horizontal="center" vertical="center" wrapText="1"/>
    </xf>
    <xf numFmtId="3" fontId="12" fillId="0" borderId="17" xfId="1" applyNumberFormat="1" applyFont="1" applyBorder="1" applyAlignment="1" applyProtection="1">
      <alignment horizontal="center" vertical="center" wrapText="1"/>
    </xf>
    <xf numFmtId="3" fontId="12" fillId="0" borderId="17" xfId="0" applyNumberFormat="1" applyFont="1" applyBorder="1" applyAlignment="1">
      <alignment horizontal="center" vertical="center" wrapText="1"/>
    </xf>
    <xf numFmtId="3" fontId="12" fillId="0" borderId="18" xfId="1" applyNumberFormat="1" applyFont="1" applyBorder="1" applyAlignment="1" applyProtection="1">
      <alignment horizontal="center" vertical="center" wrapText="1"/>
    </xf>
    <xf numFmtId="3" fontId="8" fillId="3" borderId="4" xfId="0" applyNumberFormat="1" applyFont="1" applyFill="1" applyBorder="1" applyAlignment="1">
      <alignment horizontal="center" vertical="center" wrapText="1"/>
    </xf>
    <xf numFmtId="3" fontId="13" fillId="0" borderId="0" xfId="0" applyNumberFormat="1" applyFont="1" applyAlignment="1">
      <alignment vertical="center"/>
    </xf>
    <xf numFmtId="0" fontId="20" fillId="0" borderId="30" xfId="0" applyFont="1" applyBorder="1" applyAlignment="1">
      <alignment horizontal="left" vertical="center"/>
    </xf>
    <xf numFmtId="0" fontId="20" fillId="0" borderId="31" xfId="0" applyFont="1" applyBorder="1" applyAlignment="1">
      <alignment horizontal="left" vertical="center"/>
    </xf>
    <xf numFmtId="0" fontId="9" fillId="3" borderId="32" xfId="0" applyFont="1" applyFill="1" applyBorder="1" applyAlignment="1">
      <alignment horizontal="left" vertical="center"/>
    </xf>
    <xf numFmtId="0" fontId="21" fillId="0" borderId="0" xfId="0" applyFont="1" applyBorder="1" applyAlignment="1">
      <alignment horizontal="left" vertical="center" wrapText="1"/>
    </xf>
    <xf numFmtId="14" fontId="12" fillId="0" borderId="6" xfId="0" applyNumberFormat="1" applyFont="1" applyBorder="1" applyAlignment="1">
      <alignment horizontal="center" vertical="center" wrapText="1"/>
    </xf>
    <xf numFmtId="14" fontId="12" fillId="0" borderId="9" xfId="0" applyNumberFormat="1" applyFont="1" applyBorder="1" applyAlignment="1">
      <alignment horizontal="center" vertical="center" wrapText="1"/>
    </xf>
    <xf numFmtId="14" fontId="12" fillId="0" borderId="12" xfId="0" applyNumberFormat="1" applyFont="1" applyBorder="1" applyAlignment="1">
      <alignment horizontal="center" vertical="center" wrapText="1"/>
    </xf>
    <xf numFmtId="0" fontId="15" fillId="4" borderId="24" xfId="0" applyFont="1" applyFill="1" applyBorder="1" applyAlignment="1">
      <alignment horizontal="center" vertical="center"/>
    </xf>
    <xf numFmtId="14" fontId="13" fillId="0" borderId="9" xfId="0" applyNumberFormat="1" applyFont="1" applyBorder="1" applyAlignment="1">
      <alignment horizontal="center" vertical="center" wrapText="1"/>
    </xf>
    <xf numFmtId="14" fontId="13" fillId="0" borderId="17" xfId="0" applyNumberFormat="1" applyFont="1" applyBorder="1" applyAlignment="1">
      <alignment horizontal="center" vertical="center" wrapText="1"/>
    </xf>
    <xf numFmtId="14" fontId="12" fillId="0" borderId="15" xfId="0" applyNumberFormat="1" applyFont="1" applyBorder="1" applyAlignment="1">
      <alignment horizontal="center" vertical="center" wrapText="1"/>
    </xf>
    <xf numFmtId="14" fontId="12" fillId="0" borderId="28" xfId="0" applyNumberFormat="1" applyFont="1" applyBorder="1" applyAlignment="1">
      <alignment horizontal="center" vertical="center" wrapText="1"/>
    </xf>
    <xf numFmtId="0" fontId="13" fillId="0" borderId="11" xfId="0" applyFont="1" applyBorder="1" applyAlignment="1">
      <alignment horizontal="left" vertical="center" wrapText="1"/>
    </xf>
    <xf numFmtId="0" fontId="13" fillId="0" borderId="12" xfId="0" applyFont="1" applyBorder="1" applyAlignment="1" applyProtection="1">
      <alignment horizontal="left" vertical="center" wrapText="1"/>
    </xf>
    <xf numFmtId="0" fontId="13" fillId="0" borderId="12" xfId="0" applyFont="1" applyBorder="1" applyAlignment="1" applyProtection="1">
      <alignment horizontal="center" vertical="center" wrapText="1"/>
    </xf>
    <xf numFmtId="0" fontId="13" fillId="0" borderId="12" xfId="0" applyFont="1" applyBorder="1" applyAlignment="1">
      <alignment horizontal="left" vertical="center" wrapText="1"/>
    </xf>
    <xf numFmtId="14" fontId="13" fillId="0" borderId="12" xfId="0" applyNumberFormat="1" applyFont="1" applyBorder="1" applyAlignment="1">
      <alignment horizontal="center" vertical="center" wrapText="1"/>
    </xf>
    <xf numFmtId="2" fontId="13" fillId="0" borderId="12" xfId="0" applyNumberFormat="1" applyFont="1" applyBorder="1" applyAlignment="1">
      <alignment horizontal="center" vertical="center" wrapText="1"/>
    </xf>
    <xf numFmtId="3" fontId="13" fillId="0" borderId="12" xfId="0" applyNumberFormat="1" applyFont="1" applyBorder="1" applyAlignment="1">
      <alignment horizontal="center" vertical="center" wrapText="1"/>
    </xf>
    <xf numFmtId="3" fontId="13" fillId="0" borderId="13" xfId="0" applyNumberFormat="1" applyFont="1" applyBorder="1" applyAlignment="1">
      <alignment horizontal="center" vertical="center" wrapText="1"/>
    </xf>
    <xf numFmtId="3" fontId="10" fillId="5" borderId="9" xfId="0" applyNumberFormat="1" applyFont="1" applyFill="1" applyBorder="1" applyAlignment="1">
      <alignment horizontal="center" vertical="center"/>
    </xf>
    <xf numFmtId="3" fontId="10" fillId="5" borderId="10" xfId="0" applyNumberFormat="1" applyFont="1" applyFill="1" applyBorder="1" applyAlignment="1">
      <alignment horizontal="center" vertical="center"/>
    </xf>
    <xf numFmtId="4" fontId="8" fillId="3" borderId="17" xfId="0" applyNumberFormat="1" applyFont="1" applyFill="1" applyBorder="1" applyAlignment="1">
      <alignment horizontal="center" vertical="center" wrapText="1"/>
    </xf>
    <xf numFmtId="0" fontId="15" fillId="4" borderId="5" xfId="0" applyFont="1" applyFill="1" applyBorder="1" applyAlignment="1">
      <alignment horizontal="center" vertical="center"/>
    </xf>
    <xf numFmtId="3" fontId="0" fillId="0" borderId="0" xfId="0" applyNumberFormat="1" applyAlignment="1">
      <alignment horizontal="center"/>
    </xf>
    <xf numFmtId="3" fontId="10" fillId="5" borderId="6" xfId="0" applyNumberFormat="1" applyFont="1" applyFill="1" applyBorder="1" applyAlignment="1">
      <alignment horizontal="center" vertical="center"/>
    </xf>
    <xf numFmtId="3" fontId="10" fillId="5" borderId="7" xfId="0" applyNumberFormat="1" applyFont="1" applyFill="1" applyBorder="1" applyAlignment="1">
      <alignment horizontal="center" vertical="center"/>
    </xf>
    <xf numFmtId="3" fontId="12" fillId="0" borderId="0" xfId="0" applyNumberFormat="1" applyFont="1" applyAlignment="1">
      <alignment vertical="center"/>
    </xf>
    <xf numFmtId="3" fontId="13" fillId="0" borderId="0" xfId="0" applyNumberFormat="1" applyFont="1" applyAlignment="1">
      <alignment horizontal="center" vertical="center"/>
    </xf>
    <xf numFmtId="3" fontId="10" fillId="0" borderId="12" xfId="0" applyNumberFormat="1" applyFont="1" applyFill="1" applyBorder="1" applyAlignment="1">
      <alignment horizontal="center" vertical="center"/>
    </xf>
    <xf numFmtId="3" fontId="10" fillId="0" borderId="13" xfId="0" applyNumberFormat="1" applyFont="1" applyFill="1" applyBorder="1" applyAlignment="1">
      <alignment horizontal="center" vertical="center"/>
    </xf>
    <xf numFmtId="4" fontId="14" fillId="3" borderId="17" xfId="0" applyNumberFormat="1" applyFont="1" applyFill="1" applyBorder="1" applyAlignment="1">
      <alignment horizontal="center" vertical="center" wrapText="1"/>
    </xf>
    <xf numFmtId="4" fontId="8" fillId="3" borderId="17" xfId="0" applyNumberFormat="1" applyFont="1" applyFill="1" applyBorder="1" applyAlignment="1">
      <alignment horizontal="center" vertical="center" wrapText="1"/>
    </xf>
    <xf numFmtId="9" fontId="23" fillId="5" borderId="12" xfId="0" applyNumberFormat="1" applyFont="1" applyFill="1" applyBorder="1" applyAlignment="1">
      <alignment horizontal="center" vertical="center" wrapText="1"/>
    </xf>
    <xf numFmtId="0" fontId="12" fillId="0" borderId="13" xfId="0" applyFont="1" applyBorder="1" applyAlignment="1">
      <alignment horizontal="center" vertical="center" wrapText="1"/>
    </xf>
    <xf numFmtId="0" fontId="24" fillId="0" borderId="9" xfId="0" applyFont="1" applyBorder="1" applyAlignment="1">
      <alignment horizontal="center" vertical="center"/>
    </xf>
    <xf numFmtId="0" fontId="24" fillId="0" borderId="9" xfId="0" applyFont="1" applyBorder="1" applyAlignment="1">
      <alignment vertical="center"/>
    </xf>
    <xf numFmtId="3" fontId="24" fillId="0" borderId="9" xfId="0" applyNumberFormat="1" applyFont="1" applyBorder="1" applyAlignment="1">
      <alignment horizontal="center" vertical="center"/>
    </xf>
    <xf numFmtId="4" fontId="24" fillId="0" borderId="9" xfId="0" applyNumberFormat="1" applyFont="1" applyBorder="1" applyAlignment="1">
      <alignment horizontal="center" vertical="center"/>
    </xf>
    <xf numFmtId="0" fontId="24" fillId="5" borderId="9" xfId="0" applyFont="1" applyFill="1" applyBorder="1" applyAlignment="1">
      <alignment horizontal="center" vertical="center"/>
    </xf>
    <xf numFmtId="0" fontId="24" fillId="5" borderId="9" xfId="0" applyFont="1" applyFill="1" applyBorder="1" applyAlignment="1">
      <alignment vertical="center"/>
    </xf>
    <xf numFmtId="0" fontId="24" fillId="4" borderId="9" xfId="0" applyFont="1" applyFill="1" applyBorder="1" applyAlignment="1">
      <alignment horizontal="center" vertical="center"/>
    </xf>
    <xf numFmtId="49" fontId="24" fillId="4" borderId="9" xfId="0" applyNumberFormat="1" applyFont="1" applyFill="1" applyBorder="1" applyAlignment="1">
      <alignment vertical="center"/>
    </xf>
    <xf numFmtId="49" fontId="24" fillId="0" borderId="9" xfId="0" applyNumberFormat="1" applyFont="1" applyBorder="1" applyAlignment="1">
      <alignment horizontal="center" vertical="center"/>
    </xf>
    <xf numFmtId="3" fontId="24" fillId="0" borderId="10" xfId="0" applyNumberFormat="1" applyFont="1" applyBorder="1" applyAlignment="1">
      <alignment horizontal="center" vertical="center"/>
    </xf>
    <xf numFmtId="0" fontId="15" fillId="4" borderId="11" xfId="0" applyFont="1" applyFill="1" applyBorder="1" applyAlignment="1">
      <alignment horizontal="center" vertical="center"/>
    </xf>
    <xf numFmtId="3" fontId="10" fillId="0" borderId="9" xfId="0" applyNumberFormat="1" applyFont="1" applyFill="1" applyBorder="1" applyAlignment="1">
      <alignment horizontal="center" vertical="center"/>
    </xf>
    <xf numFmtId="3" fontId="10" fillId="0" borderId="10" xfId="0" applyNumberFormat="1" applyFont="1" applyFill="1" applyBorder="1" applyAlignment="1">
      <alignment horizontal="center" vertical="center"/>
    </xf>
    <xf numFmtId="0" fontId="13" fillId="0" borderId="24" xfId="0" applyFont="1" applyBorder="1" applyAlignment="1">
      <alignment horizontal="left" vertical="center" wrapText="1"/>
    </xf>
    <xf numFmtId="0" fontId="13" fillId="0" borderId="15" xfId="0" applyFont="1" applyBorder="1" applyAlignment="1" applyProtection="1">
      <alignment horizontal="left" vertical="center" wrapText="1"/>
    </xf>
    <xf numFmtId="0" fontId="13" fillId="0" borderId="15" xfId="0" applyFont="1" applyBorder="1" applyAlignment="1" applyProtection="1">
      <alignment horizontal="center" vertical="center" wrapText="1"/>
    </xf>
    <xf numFmtId="0" fontId="13" fillId="0" borderId="15" xfId="0" applyFont="1" applyBorder="1" applyAlignment="1">
      <alignment horizontal="left" vertical="center" wrapText="1"/>
    </xf>
    <xf numFmtId="14" fontId="13" fillId="0" borderId="15" xfId="0" applyNumberFormat="1" applyFont="1" applyBorder="1" applyAlignment="1">
      <alignment horizontal="center" vertical="center" wrapText="1"/>
    </xf>
    <xf numFmtId="2" fontId="13" fillId="0" borderId="15" xfId="0" applyNumberFormat="1" applyFont="1" applyBorder="1" applyAlignment="1">
      <alignment horizontal="center" vertical="center" wrapText="1"/>
    </xf>
    <xf numFmtId="3" fontId="13" fillId="0" borderId="15" xfId="0" applyNumberFormat="1" applyFont="1" applyBorder="1" applyAlignment="1">
      <alignment horizontal="center" vertical="center" wrapText="1"/>
    </xf>
    <xf numFmtId="3" fontId="13" fillId="0" borderId="16" xfId="0" applyNumberFormat="1" applyFont="1" applyBorder="1" applyAlignment="1">
      <alignment horizontal="center" vertical="center" wrapText="1"/>
    </xf>
    <xf numFmtId="0" fontId="7" fillId="0" borderId="0" xfId="0" applyFont="1" applyBorder="1" applyAlignment="1">
      <alignment horizontal="center" vertical="center" wrapText="1"/>
    </xf>
    <xf numFmtId="0" fontId="8" fillId="0" borderId="0" xfId="0" applyFont="1" applyBorder="1" applyAlignment="1">
      <alignment horizontal="center"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167" fontId="7" fillId="3" borderId="3" xfId="0" applyNumberFormat="1" applyFont="1" applyFill="1" applyBorder="1" applyAlignment="1">
      <alignment horizontal="center" vertical="center" wrapText="1"/>
    </xf>
    <xf numFmtId="167" fontId="7" fillId="3" borderId="4" xfId="0" applyNumberFormat="1" applyFont="1" applyFill="1" applyBorder="1" applyAlignment="1">
      <alignment horizontal="center" vertical="center" wrapText="1"/>
    </xf>
    <xf numFmtId="0" fontId="8" fillId="0" borderId="14" xfId="0" applyFont="1" applyBorder="1" applyAlignment="1">
      <alignment horizontal="center" vertical="center" wrapText="1"/>
    </xf>
    <xf numFmtId="4" fontId="7" fillId="3" borderId="3" xfId="0" applyNumberFormat="1" applyFont="1" applyFill="1" applyBorder="1" applyAlignment="1">
      <alignment horizontal="center" vertical="center" wrapText="1"/>
    </xf>
    <xf numFmtId="4" fontId="7" fillId="3" borderId="4" xfId="0" applyNumberFormat="1" applyFont="1" applyFill="1" applyBorder="1" applyAlignment="1">
      <alignment horizontal="center" vertical="center" wrapText="1"/>
    </xf>
    <xf numFmtId="4" fontId="8" fillId="3" borderId="3" xfId="0" applyNumberFormat="1" applyFont="1" applyFill="1" applyBorder="1" applyAlignment="1">
      <alignment horizontal="center" vertical="center" wrapText="1"/>
    </xf>
    <xf numFmtId="4" fontId="8" fillId="3" borderId="16" xfId="0" applyNumberFormat="1" applyFont="1" applyFill="1" applyBorder="1" applyAlignment="1">
      <alignment horizontal="center" vertical="center" wrapText="1"/>
    </xf>
    <xf numFmtId="0" fontId="8" fillId="3" borderId="22" xfId="0" applyFont="1" applyFill="1" applyBorder="1" applyAlignment="1">
      <alignment horizontal="center" vertical="center"/>
    </xf>
    <xf numFmtId="0" fontId="8" fillId="3" borderId="3" xfId="0" applyFont="1" applyFill="1" applyBorder="1" applyAlignment="1">
      <alignment horizontal="center" vertical="center" wrapText="1"/>
    </xf>
    <xf numFmtId="4" fontId="8" fillId="3" borderId="15" xfId="0" applyNumberFormat="1" applyFont="1" applyFill="1" applyBorder="1" applyAlignment="1">
      <alignment horizontal="center" vertical="center" wrapText="1"/>
    </xf>
    <xf numFmtId="0" fontId="8" fillId="3" borderId="2" xfId="0" applyFont="1" applyFill="1" applyBorder="1" applyAlignment="1">
      <alignment horizontal="center" vertical="center" wrapText="1"/>
    </xf>
    <xf numFmtId="0" fontId="14" fillId="3" borderId="2" xfId="0" applyFont="1" applyFill="1" applyBorder="1" applyAlignment="1">
      <alignment horizontal="center" vertical="center"/>
    </xf>
    <xf numFmtId="3" fontId="14" fillId="3" borderId="3" xfId="0" applyNumberFormat="1" applyFont="1" applyFill="1" applyBorder="1" applyAlignment="1">
      <alignment horizontal="center" vertical="center" wrapText="1"/>
    </xf>
    <xf numFmtId="0" fontId="14" fillId="3" borderId="3" xfId="0" applyFont="1" applyFill="1" applyBorder="1" applyAlignment="1">
      <alignment horizontal="center" vertical="center" wrapText="1"/>
    </xf>
    <xf numFmtId="4" fontId="14" fillId="3" borderId="16" xfId="0" applyNumberFormat="1" applyFont="1" applyFill="1" applyBorder="1" applyAlignment="1">
      <alignment horizontal="center" vertical="center" wrapText="1"/>
    </xf>
    <xf numFmtId="4" fontId="14" fillId="3" borderId="9" xfId="0" applyNumberFormat="1" applyFont="1" applyFill="1" applyBorder="1" applyAlignment="1">
      <alignment horizontal="center" vertical="center" wrapText="1"/>
    </xf>
    <xf numFmtId="4" fontId="14" fillId="3" borderId="17" xfId="0" applyNumberFormat="1" applyFont="1" applyFill="1" applyBorder="1" applyAlignment="1">
      <alignment horizontal="center" vertical="center" wrapText="1"/>
    </xf>
    <xf numFmtId="4" fontId="14" fillId="3" borderId="18" xfId="0" applyNumberFormat="1" applyFont="1" applyFill="1" applyBorder="1" applyAlignment="1">
      <alignment horizontal="center" vertical="center" wrapText="1"/>
    </xf>
    <xf numFmtId="49" fontId="14" fillId="3" borderId="3" xfId="0" applyNumberFormat="1" applyFont="1" applyFill="1" applyBorder="1" applyAlignment="1">
      <alignment horizontal="center" vertical="center" wrapText="1"/>
    </xf>
    <xf numFmtId="4" fontId="14" fillId="3" borderId="15" xfId="0" applyNumberFormat="1" applyFont="1" applyFill="1" applyBorder="1" applyAlignment="1">
      <alignment horizontal="center" vertical="center" wrapText="1"/>
    </xf>
    <xf numFmtId="4" fontId="14" fillId="3" borderId="3" xfId="0" applyNumberFormat="1" applyFont="1" applyFill="1" applyBorder="1" applyAlignment="1">
      <alignment horizontal="center" vertical="center" wrapText="1"/>
    </xf>
    <xf numFmtId="0" fontId="14" fillId="0" borderId="0" xfId="0" applyFont="1" applyBorder="1" applyAlignment="1">
      <alignment horizontal="center" vertical="center" wrapText="1"/>
    </xf>
    <xf numFmtId="0" fontId="14" fillId="3" borderId="2" xfId="0" applyFont="1" applyFill="1" applyBorder="1" applyAlignment="1">
      <alignment horizontal="center" vertical="center" wrapText="1"/>
    </xf>
    <xf numFmtId="3" fontId="8" fillId="3" borderId="3" xfId="0" applyNumberFormat="1" applyFont="1" applyFill="1" applyBorder="1" applyAlignment="1">
      <alignment horizontal="center" vertical="center" wrapText="1"/>
    </xf>
    <xf numFmtId="4" fontId="8" fillId="3" borderId="9" xfId="0" applyNumberFormat="1" applyFont="1" applyFill="1" applyBorder="1" applyAlignment="1">
      <alignment horizontal="center" vertical="center" wrapText="1"/>
    </xf>
    <xf numFmtId="4" fontId="8" fillId="3" borderId="17" xfId="0" applyNumberFormat="1" applyFont="1" applyFill="1" applyBorder="1" applyAlignment="1">
      <alignment horizontal="center" vertical="center" wrapText="1"/>
    </xf>
    <xf numFmtId="4" fontId="8" fillId="3" borderId="18" xfId="0" applyNumberFormat="1" applyFont="1" applyFill="1" applyBorder="1" applyAlignment="1">
      <alignment horizontal="center" vertical="center" wrapText="1"/>
    </xf>
    <xf numFmtId="0" fontId="8" fillId="4" borderId="0" xfId="0" applyFont="1" applyFill="1" applyBorder="1" applyAlignment="1">
      <alignment horizontal="center" vertical="center" wrapText="1"/>
    </xf>
    <xf numFmtId="0" fontId="8" fillId="4" borderId="0" xfId="0" applyFont="1" applyFill="1" applyBorder="1" applyAlignment="1">
      <alignment horizontal="left" vertical="center" wrapText="1"/>
    </xf>
    <xf numFmtId="169" fontId="8" fillId="4" borderId="0" xfId="0" applyNumberFormat="1" applyFont="1" applyFill="1" applyBorder="1" applyAlignment="1">
      <alignment horizontal="center" vertical="center" wrapText="1"/>
    </xf>
    <xf numFmtId="0" fontId="8" fillId="4" borderId="14" xfId="0" applyFont="1" applyFill="1" applyBorder="1" applyAlignment="1">
      <alignment horizontal="center" vertical="center" wrapText="1"/>
    </xf>
    <xf numFmtId="0" fontId="13" fillId="3" borderId="15"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7" fillId="3" borderId="29" xfId="0" applyFont="1" applyFill="1" applyBorder="1" applyAlignment="1">
      <alignment horizontal="center" vertical="center" wrapText="1"/>
    </xf>
    <xf numFmtId="171" fontId="13" fillId="0" borderId="0" xfId="0" applyNumberFormat="1" applyFont="1" applyAlignment="1">
      <alignment vertical="center"/>
    </xf>
    <xf numFmtId="171" fontId="14" fillId="3" borderId="3" xfId="0" applyNumberFormat="1" applyFont="1" applyFill="1" applyBorder="1" applyAlignment="1">
      <alignment horizontal="center" vertical="center" wrapText="1"/>
    </xf>
    <xf numFmtId="171" fontId="24" fillId="0" borderId="9" xfId="0" applyNumberFormat="1" applyFont="1" applyBorder="1" applyAlignment="1">
      <alignment horizontal="center" vertical="center"/>
    </xf>
  </cellXfs>
  <cellStyles count="38">
    <cellStyle name="Comma" xfId="1" builtinId="3"/>
    <cellStyle name="Comma 2" xfId="2" xr:uid="{00000000-0005-0000-0000-000001000000}"/>
    <cellStyle name="Comma 2 2" xfId="3" xr:uid="{00000000-0005-0000-0000-000002000000}"/>
    <cellStyle name="Comma 2 3" xfId="4" xr:uid="{00000000-0005-0000-0000-000003000000}"/>
    <cellStyle name="Comma 2 4" xfId="5" xr:uid="{00000000-0005-0000-0000-000004000000}"/>
    <cellStyle name="Comma 3" xfId="6" xr:uid="{00000000-0005-0000-0000-000005000000}"/>
    <cellStyle name="Comma 3 2" xfId="7" xr:uid="{00000000-0005-0000-0000-000006000000}"/>
    <cellStyle name="Comma 3 3" xfId="8" xr:uid="{00000000-0005-0000-0000-000007000000}"/>
    <cellStyle name="Comma 4" xfId="9" xr:uid="{00000000-0005-0000-0000-000008000000}"/>
    <cellStyle name="Comma 5" xfId="10" xr:uid="{00000000-0005-0000-0000-000009000000}"/>
    <cellStyle name="Input 2" xfId="11" xr:uid="{00000000-0005-0000-0000-00000A000000}"/>
    <cellStyle name="Normal" xfId="0" builtinId="0"/>
    <cellStyle name="Normal 11" xfId="12" xr:uid="{00000000-0005-0000-0000-00000C000000}"/>
    <cellStyle name="Normal 12 2 2" xfId="13" xr:uid="{00000000-0005-0000-0000-00000D000000}"/>
    <cellStyle name="Normal 2" xfId="14" xr:uid="{00000000-0005-0000-0000-00000E000000}"/>
    <cellStyle name="Normal 2 2" xfId="15" xr:uid="{00000000-0005-0000-0000-00000F000000}"/>
    <cellStyle name="Normal 2 3" xfId="16" xr:uid="{00000000-0005-0000-0000-000010000000}"/>
    <cellStyle name="Normal 2 4" xfId="17" xr:uid="{00000000-0005-0000-0000-000011000000}"/>
    <cellStyle name="Normal 2 5" xfId="18" xr:uid="{00000000-0005-0000-0000-000012000000}"/>
    <cellStyle name="Normal 2 6" xfId="19" xr:uid="{00000000-0005-0000-0000-000013000000}"/>
    <cellStyle name="Normal 26" xfId="20" xr:uid="{00000000-0005-0000-0000-000014000000}"/>
    <cellStyle name="Normal 26 2" xfId="21" xr:uid="{00000000-0005-0000-0000-000015000000}"/>
    <cellStyle name="Normal 27" xfId="22" xr:uid="{00000000-0005-0000-0000-000016000000}"/>
    <cellStyle name="Normal 29" xfId="23" xr:uid="{00000000-0005-0000-0000-000017000000}"/>
    <cellStyle name="Normal 3" xfId="24" xr:uid="{00000000-0005-0000-0000-000018000000}"/>
    <cellStyle name="Normal 3 2" xfId="25" xr:uid="{00000000-0005-0000-0000-000019000000}"/>
    <cellStyle name="Normal 3 2 2" xfId="26" xr:uid="{00000000-0005-0000-0000-00001A000000}"/>
    <cellStyle name="Normal 3 3" xfId="27" xr:uid="{00000000-0005-0000-0000-00001B000000}"/>
    <cellStyle name="Normal 3 4" xfId="28" xr:uid="{00000000-0005-0000-0000-00001C000000}"/>
    <cellStyle name="Normal 30" xfId="29" xr:uid="{00000000-0005-0000-0000-00001D000000}"/>
    <cellStyle name="Normal 4" xfId="30" xr:uid="{00000000-0005-0000-0000-00001E000000}"/>
    <cellStyle name="Normal 4 2" xfId="31" xr:uid="{00000000-0005-0000-0000-00001F000000}"/>
    <cellStyle name="Normal 5" xfId="32" xr:uid="{00000000-0005-0000-0000-000020000000}"/>
    <cellStyle name="Normal 6" xfId="33" xr:uid="{00000000-0005-0000-0000-000021000000}"/>
    <cellStyle name="Normal__Final 2" xfId="34" xr:uid="{00000000-0005-0000-0000-000022000000}"/>
    <cellStyle name="TableStyleLight1" xfId="35" xr:uid="{00000000-0005-0000-0000-000023000000}"/>
    <cellStyle name="Virgulă 2" xfId="36" xr:uid="{00000000-0005-0000-0000-000024000000}"/>
    <cellStyle name="Virgulă 6 2" xfId="37" xr:uid="{00000000-0005-0000-0000-000025000000}"/>
  </cellStyles>
  <dxfs count="4">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FF000000"/>
      <rgbColor rgb="FFFFFFFF"/>
      <rgbColor rgb="FFC00000"/>
      <rgbColor rgb="FF00FF00"/>
      <rgbColor rgb="FF0000FF"/>
      <rgbColor rgb="FFFFFF00"/>
      <rgbColor rgb="FFFF00FF"/>
      <rgbColor rgb="FF00FFFF"/>
      <rgbColor rgb="FF9C0006"/>
      <rgbColor rgb="FF006100"/>
      <rgbColor rgb="FF000080"/>
      <rgbColor rgb="FF808000"/>
      <rgbColor rgb="FF800080"/>
      <rgbColor rgb="FF008080"/>
      <rgbColor rgb="FFC0C0C0"/>
      <rgbColor rgb="FF7F7F7F"/>
      <rgbColor rgb="FF9999FF"/>
      <rgbColor rgb="FF993366"/>
      <rgbColor rgb="FFFFFFCC"/>
      <rgbColor rgb="FFDCE6F2"/>
      <rgbColor rgb="FF660066"/>
      <rgbColor rgb="FFFF8080"/>
      <rgbColor rgb="FF0066CC"/>
      <rgbColor rgb="FFFFC7CE"/>
      <rgbColor rgb="FF000080"/>
      <rgbColor rgb="FFFF00FF"/>
      <rgbColor rgb="FFFFFF00"/>
      <rgbColor rgb="FF00FFFF"/>
      <rgbColor rgb="FF800080"/>
      <rgbColor rgb="FF800000"/>
      <rgbColor rgb="FF008080"/>
      <rgbColor rgb="FF0000FF"/>
      <rgbColor rgb="FF00CCFF"/>
      <rgbColor rgb="FFCCFFFF"/>
      <rgbColor rgb="FFC6EFCE"/>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F3F76"/>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3:E22"/>
  <sheetViews>
    <sheetView tabSelected="1" zoomScaleNormal="100" workbookViewId="0">
      <selection activeCell="U15" sqref="U15"/>
    </sheetView>
  </sheetViews>
  <sheetFormatPr defaultColWidth="8.7109375" defaultRowHeight="15" x14ac:dyDescent="0.25"/>
  <cols>
    <col min="2" max="2" width="17.140625" customWidth="1"/>
    <col min="3" max="3" width="17.7109375" customWidth="1"/>
    <col min="4" max="4" width="21.85546875" style="1" customWidth="1"/>
    <col min="5" max="5" width="23.7109375" style="1" customWidth="1"/>
  </cols>
  <sheetData>
    <row r="3" spans="2:5" ht="51.75" customHeight="1" x14ac:dyDescent="0.25">
      <c r="B3" s="228" t="s">
        <v>0</v>
      </c>
      <c r="C3" s="228"/>
      <c r="D3" s="228"/>
      <c r="E3" s="228"/>
    </row>
    <row r="4" spans="2:5" ht="15.75" thickBot="1" x14ac:dyDescent="0.3">
      <c r="B4" s="229"/>
      <c r="C4" s="229"/>
      <c r="D4" s="229"/>
      <c r="E4" s="229"/>
    </row>
    <row r="5" spans="2:5" ht="15" customHeight="1" thickBot="1" x14ac:dyDescent="0.3">
      <c r="B5" s="230" t="s">
        <v>1</v>
      </c>
      <c r="C5" s="231" t="s">
        <v>2</v>
      </c>
      <c r="D5" s="232" t="s">
        <v>3</v>
      </c>
      <c r="E5" s="233" t="s">
        <v>4</v>
      </c>
    </row>
    <row r="6" spans="2:5" ht="15" customHeight="1" thickBot="1" x14ac:dyDescent="0.3">
      <c r="B6" s="230"/>
      <c r="C6" s="231"/>
      <c r="D6" s="232"/>
      <c r="E6" s="233"/>
    </row>
    <row r="7" spans="2:5" ht="15.75" customHeight="1" thickBot="1" x14ac:dyDescent="0.3">
      <c r="B7" s="230"/>
      <c r="C7" s="231"/>
      <c r="D7" s="232"/>
      <c r="E7" s="233"/>
    </row>
    <row r="8" spans="2:5" ht="15.75" x14ac:dyDescent="0.25">
      <c r="B8" s="5" t="s">
        <v>5</v>
      </c>
      <c r="C8" s="197">
        <v>5</v>
      </c>
      <c r="D8" s="197">
        <v>957666700.41999996</v>
      </c>
      <c r="E8" s="198">
        <v>1411098868.6799998</v>
      </c>
    </row>
    <row r="9" spans="2:5" ht="15.75" x14ac:dyDescent="0.25">
      <c r="B9" s="6" t="s">
        <v>6</v>
      </c>
      <c r="C9" s="218">
        <v>166</v>
      </c>
      <c r="D9" s="218">
        <v>562803168.13150012</v>
      </c>
      <c r="E9" s="219">
        <v>794015462.92499971</v>
      </c>
    </row>
    <row r="10" spans="2:5" ht="15.75" x14ac:dyDescent="0.25">
      <c r="B10" s="7" t="s">
        <v>7</v>
      </c>
      <c r="C10" s="218">
        <v>8</v>
      </c>
      <c r="D10" s="218">
        <v>52071979.189999998</v>
      </c>
      <c r="E10" s="219">
        <v>60071892.5</v>
      </c>
    </row>
    <row r="11" spans="2:5" ht="15.75" x14ac:dyDescent="0.25">
      <c r="B11" s="7" t="s">
        <v>8</v>
      </c>
      <c r="C11" s="218">
        <v>2</v>
      </c>
      <c r="D11" s="218">
        <v>38068492.952500001</v>
      </c>
      <c r="E11" s="219">
        <v>126636459.56</v>
      </c>
    </row>
    <row r="12" spans="2:5" ht="15.75" x14ac:dyDescent="0.25">
      <c r="B12" s="7" t="s">
        <v>9</v>
      </c>
      <c r="C12" s="218">
        <v>5</v>
      </c>
      <c r="D12" s="218">
        <v>9274728.0199999996</v>
      </c>
      <c r="E12" s="219">
        <v>10943510.25</v>
      </c>
    </row>
    <row r="13" spans="2:5" ht="16.5" thickBot="1" x14ac:dyDescent="0.3">
      <c r="B13" s="8" t="s">
        <v>10</v>
      </c>
      <c r="C13" s="201">
        <v>0</v>
      </c>
      <c r="D13" s="201">
        <v>0</v>
      </c>
      <c r="E13" s="202">
        <v>0</v>
      </c>
    </row>
    <row r="14" spans="2:5" ht="21" customHeight="1" thickBot="1" x14ac:dyDescent="0.3">
      <c r="B14" s="11" t="s">
        <v>11</v>
      </c>
      <c r="C14" s="12">
        <f>C8+C9+C10+C11+C12+C13</f>
        <v>186</v>
      </c>
      <c r="D14" s="12">
        <f>D8+D9+D10+D11+D12+D13</f>
        <v>1619885068.7140002</v>
      </c>
      <c r="E14" s="13">
        <f>E8+E9+E10+E11+E12+E13</f>
        <v>2402766193.9149995</v>
      </c>
    </row>
    <row r="15" spans="2:5" x14ac:dyDescent="0.25">
      <c r="B15" s="14" t="s">
        <v>12</v>
      </c>
    </row>
    <row r="16" spans="2:5" ht="14.25" customHeight="1" x14ac:dyDescent="0.25"/>
    <row r="17" spans="3:5" x14ac:dyDescent="0.25">
      <c r="C17" s="15"/>
      <c r="D17" s="196"/>
      <c r="E17" s="196"/>
    </row>
    <row r="18" spans="3:5" x14ac:dyDescent="0.25">
      <c r="C18" s="15"/>
      <c r="D18" s="196"/>
      <c r="E18" s="196"/>
    </row>
    <row r="19" spans="3:5" x14ac:dyDescent="0.25">
      <c r="C19" s="15"/>
      <c r="D19" s="196"/>
      <c r="E19" s="196"/>
    </row>
    <row r="20" spans="3:5" x14ac:dyDescent="0.25">
      <c r="C20" s="15"/>
      <c r="D20" s="196"/>
      <c r="E20" s="196"/>
    </row>
    <row r="21" spans="3:5" x14ac:dyDescent="0.25">
      <c r="C21" s="15"/>
      <c r="D21" s="196"/>
      <c r="E21" s="196"/>
    </row>
    <row r="22" spans="3:5" x14ac:dyDescent="0.25">
      <c r="C22" s="196"/>
      <c r="D22" s="196"/>
      <c r="E22" s="196"/>
    </row>
  </sheetData>
  <mergeCells count="6">
    <mergeCell ref="B3:E3"/>
    <mergeCell ref="B4:E4"/>
    <mergeCell ref="B5:B7"/>
    <mergeCell ref="C5:C7"/>
    <mergeCell ref="D5:D7"/>
    <mergeCell ref="E5:E7"/>
  </mergeCells>
  <pageMargins left="0.7" right="0.7" top="0.75" bottom="0.75" header="0.51180555555555496" footer="0.51180555555555496"/>
  <pageSetup paperSize="9"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J19"/>
  <sheetViews>
    <sheetView zoomScaleNormal="100" workbookViewId="0">
      <selection activeCell="E23" sqref="E23"/>
    </sheetView>
  </sheetViews>
  <sheetFormatPr defaultColWidth="9.140625" defaultRowHeight="15" x14ac:dyDescent="0.25"/>
  <cols>
    <col min="1" max="1" width="9.140625" style="16"/>
    <col min="2" max="2" width="20.140625" style="16" customWidth="1"/>
    <col min="3" max="3" width="18.140625" style="16" customWidth="1"/>
    <col min="4" max="4" width="24.140625" style="16" customWidth="1"/>
    <col min="5" max="5" width="23.28515625" style="16" customWidth="1"/>
    <col min="6" max="1024" width="9.140625" style="16"/>
  </cols>
  <sheetData>
    <row r="1" spans="2:14" x14ac:dyDescent="0.25">
      <c r="B1" s="17"/>
      <c r="C1" s="17"/>
      <c r="D1" s="17"/>
      <c r="E1" s="17"/>
    </row>
    <row r="2" spans="2:14" ht="39.75" customHeight="1" x14ac:dyDescent="0.25">
      <c r="B2" s="228" t="s">
        <v>13</v>
      </c>
      <c r="C2" s="228"/>
      <c r="D2" s="228"/>
      <c r="E2" s="228"/>
    </row>
    <row r="3" spans="2:14" ht="19.5" customHeight="1" x14ac:dyDescent="0.25">
      <c r="B3" s="234"/>
      <c r="C3" s="234"/>
      <c r="D3" s="234"/>
      <c r="E3" s="234"/>
    </row>
    <row r="4" spans="2:14" ht="30" customHeight="1" x14ac:dyDescent="0.25">
      <c r="B4" s="230" t="s">
        <v>1</v>
      </c>
      <c r="C4" s="231" t="s">
        <v>2</v>
      </c>
      <c r="D4" s="235" t="s">
        <v>3</v>
      </c>
      <c r="E4" s="236" t="s">
        <v>4</v>
      </c>
    </row>
    <row r="5" spans="2:14" ht="20.25" customHeight="1" x14ac:dyDescent="0.25">
      <c r="B5" s="230"/>
      <c r="C5" s="231"/>
      <c r="D5" s="235"/>
      <c r="E5" s="236"/>
    </row>
    <row r="6" spans="2:14" ht="20.25" customHeight="1" x14ac:dyDescent="0.25">
      <c r="B6" s="230"/>
      <c r="C6" s="231"/>
      <c r="D6" s="235"/>
      <c r="E6" s="236"/>
    </row>
    <row r="7" spans="2:14" ht="15.75" x14ac:dyDescent="0.25">
      <c r="B7" s="5" t="s">
        <v>5</v>
      </c>
      <c r="C7" s="197">
        <v>4</v>
      </c>
      <c r="D7" s="197">
        <v>951400500.41999996</v>
      </c>
      <c r="E7" s="198">
        <v>1402326186.6799998</v>
      </c>
      <c r="G7" s="2"/>
      <c r="H7" s="2"/>
      <c r="I7" s="2"/>
      <c r="J7" s="2"/>
      <c r="K7" s="2"/>
      <c r="L7" s="2"/>
      <c r="M7" s="2"/>
      <c r="N7" s="2"/>
    </row>
    <row r="8" spans="2:14" ht="15.75" x14ac:dyDescent="0.25">
      <c r="B8" s="6" t="s">
        <v>6</v>
      </c>
      <c r="C8" s="192">
        <v>119</v>
      </c>
      <c r="D8" s="192">
        <v>520368565.13150012</v>
      </c>
      <c r="E8" s="193">
        <v>714631602.92499971</v>
      </c>
      <c r="G8" s="2"/>
      <c r="H8" s="2"/>
      <c r="I8" s="2"/>
      <c r="J8" s="2"/>
      <c r="K8" s="2"/>
      <c r="L8" s="2"/>
      <c r="M8" s="2"/>
      <c r="N8" s="2"/>
    </row>
    <row r="9" spans="2:14" ht="15.75" x14ac:dyDescent="0.25">
      <c r="B9" s="7" t="s">
        <v>7</v>
      </c>
      <c r="C9" s="192">
        <v>6</v>
      </c>
      <c r="D9" s="192">
        <v>34923563.170000002</v>
      </c>
      <c r="E9" s="193">
        <v>39693076.340000004</v>
      </c>
      <c r="G9" s="2"/>
      <c r="H9" s="2"/>
      <c r="I9" s="2"/>
      <c r="J9" s="2"/>
      <c r="K9" s="2"/>
      <c r="L9" s="2"/>
      <c r="M9" s="2"/>
      <c r="N9" s="2"/>
    </row>
    <row r="10" spans="2:14" ht="15.75" x14ac:dyDescent="0.25">
      <c r="B10" s="7" t="s">
        <v>8</v>
      </c>
      <c r="C10" s="192">
        <v>1</v>
      </c>
      <c r="D10" s="192">
        <v>7481798</v>
      </c>
      <c r="E10" s="193">
        <v>11598571.800000001</v>
      </c>
      <c r="G10" s="2"/>
      <c r="H10" s="2"/>
      <c r="I10" s="2"/>
      <c r="J10" s="2"/>
      <c r="K10" s="2"/>
      <c r="L10" s="2"/>
      <c r="M10" s="2"/>
      <c r="N10" s="2"/>
    </row>
    <row r="11" spans="2:14" ht="15.75" x14ac:dyDescent="0.25">
      <c r="B11" s="7" t="s">
        <v>9</v>
      </c>
      <c r="C11" s="192">
        <v>3</v>
      </c>
      <c r="D11" s="192">
        <v>8672168.5</v>
      </c>
      <c r="E11" s="193">
        <v>10234616.74</v>
      </c>
      <c r="G11" s="2"/>
      <c r="H11" s="2"/>
      <c r="I11" s="2"/>
      <c r="J11" s="2"/>
      <c r="K11" s="2"/>
      <c r="L11" s="2"/>
      <c r="M11" s="2"/>
      <c r="N11" s="2"/>
    </row>
    <row r="12" spans="2:14" ht="15.75" x14ac:dyDescent="0.25">
      <c r="B12" s="8" t="s">
        <v>10</v>
      </c>
      <c r="C12" s="9">
        <v>0</v>
      </c>
      <c r="D12" s="9">
        <v>0</v>
      </c>
      <c r="E12" s="10">
        <v>0</v>
      </c>
      <c r="G12" s="2"/>
      <c r="H12" s="2"/>
      <c r="I12" s="2"/>
      <c r="J12" s="2"/>
      <c r="K12" s="2"/>
      <c r="L12" s="2"/>
      <c r="M12" s="2"/>
      <c r="N12" s="2"/>
    </row>
    <row r="13" spans="2:14" ht="24.95" customHeight="1" x14ac:dyDescent="0.25">
      <c r="B13" s="11" t="s">
        <v>11</v>
      </c>
      <c r="C13" s="12">
        <f>C7+C8+C9+C10+C11+C12</f>
        <v>133</v>
      </c>
      <c r="D13" s="12">
        <f>D7+D8+D9+D10+D11+D12</f>
        <v>1522846595.2215002</v>
      </c>
      <c r="E13" s="13">
        <f>E7+E8+E9+E10+E11+E12</f>
        <v>2178484054.4849997</v>
      </c>
    </row>
    <row r="15" spans="2:14" s="17" customFormat="1" ht="15" customHeight="1" x14ac:dyDescent="0.25">
      <c r="B15" s="18"/>
      <c r="C15" s="19"/>
      <c r="D15" s="19"/>
    </row>
    <row r="16" spans="2:14" s="17" customFormat="1" ht="15" customHeight="1" x14ac:dyDescent="0.25">
      <c r="B16" s="18"/>
      <c r="C16" s="20"/>
      <c r="D16" s="20"/>
      <c r="E16" s="20"/>
    </row>
    <row r="19" ht="15" customHeight="1" x14ac:dyDescent="0.25"/>
  </sheetData>
  <mergeCells count="6">
    <mergeCell ref="B2:E2"/>
    <mergeCell ref="B3:E3"/>
    <mergeCell ref="B4:B6"/>
    <mergeCell ref="C4:C6"/>
    <mergeCell ref="D4:D6"/>
    <mergeCell ref="E4:E6"/>
  </mergeCells>
  <pageMargins left="0.70833333333333304" right="0.70833333333333304" top="0.74791666666666701" bottom="0.74791666666666701" header="0.51180555555555496" footer="0.51180555555555496"/>
  <pageSetup paperSize="9" firstPageNumber="0" fitToHeight="0"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J18"/>
  <sheetViews>
    <sheetView zoomScaleNormal="100" workbookViewId="0">
      <selection activeCell="D30" sqref="D30"/>
    </sheetView>
  </sheetViews>
  <sheetFormatPr defaultColWidth="9.140625" defaultRowHeight="15" x14ac:dyDescent="0.25"/>
  <cols>
    <col min="1" max="1" width="9.140625" style="16"/>
    <col min="2" max="2" width="20.140625" style="16" customWidth="1"/>
    <col min="3" max="3" width="18.140625" style="16" customWidth="1"/>
    <col min="4" max="4" width="24.140625" style="16" customWidth="1"/>
    <col min="5" max="5" width="23.28515625" style="16" customWidth="1"/>
    <col min="6" max="1024" width="9.140625" style="16"/>
  </cols>
  <sheetData>
    <row r="1" spans="2:14" x14ac:dyDescent="0.25">
      <c r="B1" s="17"/>
      <c r="C1" s="17"/>
      <c r="D1" s="17"/>
      <c r="E1" s="17"/>
    </row>
    <row r="2" spans="2:14" ht="39.75" customHeight="1" x14ac:dyDescent="0.25">
      <c r="B2" s="228" t="s">
        <v>14</v>
      </c>
      <c r="C2" s="228"/>
      <c r="D2" s="228"/>
      <c r="E2" s="228"/>
    </row>
    <row r="3" spans="2:14" ht="19.5" customHeight="1" x14ac:dyDescent="0.25">
      <c r="B3" s="234"/>
      <c r="C3" s="234"/>
      <c r="D3" s="234"/>
      <c r="E3" s="234"/>
    </row>
    <row r="4" spans="2:14" ht="30" customHeight="1" x14ac:dyDescent="0.25">
      <c r="B4" s="230" t="s">
        <v>1</v>
      </c>
      <c r="C4" s="231" t="s">
        <v>2</v>
      </c>
      <c r="D4" s="235" t="s">
        <v>3</v>
      </c>
      <c r="E4" s="236" t="s">
        <v>4</v>
      </c>
    </row>
    <row r="5" spans="2:14" ht="20.25" customHeight="1" x14ac:dyDescent="0.25">
      <c r="B5" s="230"/>
      <c r="C5" s="231"/>
      <c r="D5" s="235"/>
      <c r="E5" s="236"/>
    </row>
    <row r="6" spans="2:14" ht="20.25" customHeight="1" x14ac:dyDescent="0.25">
      <c r="B6" s="230"/>
      <c r="C6" s="231"/>
      <c r="D6" s="235"/>
      <c r="E6" s="236"/>
    </row>
    <row r="7" spans="2:14" ht="15.75" x14ac:dyDescent="0.25">
      <c r="B7" s="5" t="s">
        <v>5</v>
      </c>
      <c r="C7" s="197">
        <v>1</v>
      </c>
      <c r="D7" s="197">
        <v>6266200</v>
      </c>
      <c r="E7" s="198">
        <v>8772682</v>
      </c>
      <c r="G7" s="2"/>
      <c r="H7" s="2"/>
      <c r="I7" s="2"/>
      <c r="J7" s="2"/>
      <c r="K7" s="2"/>
      <c r="L7" s="2"/>
      <c r="M7" s="2"/>
      <c r="N7" s="2"/>
    </row>
    <row r="8" spans="2:14" ht="15.75" x14ac:dyDescent="0.25">
      <c r="B8" s="6" t="s">
        <v>6</v>
      </c>
      <c r="C8" s="192">
        <v>47</v>
      </c>
      <c r="D8" s="192">
        <v>42434603</v>
      </c>
      <c r="E8" s="193">
        <v>79383860</v>
      </c>
      <c r="G8" s="2"/>
      <c r="H8" s="2"/>
      <c r="I8" s="2"/>
      <c r="J8" s="2"/>
      <c r="K8" s="2"/>
      <c r="L8" s="2"/>
      <c r="M8" s="2"/>
      <c r="N8" s="2"/>
    </row>
    <row r="9" spans="2:14" ht="15.75" x14ac:dyDescent="0.25">
      <c r="B9" s="7" t="s">
        <v>7</v>
      </c>
      <c r="C9" s="192">
        <v>2</v>
      </c>
      <c r="D9" s="192">
        <v>17148416.02</v>
      </c>
      <c r="E9" s="193">
        <v>20378816.16</v>
      </c>
      <c r="G9" s="2"/>
      <c r="H9" s="2"/>
      <c r="I9" s="2"/>
      <c r="J9" s="2"/>
      <c r="K9" s="2"/>
      <c r="L9" s="2"/>
      <c r="M9" s="2"/>
      <c r="N9" s="2"/>
    </row>
    <row r="10" spans="2:14" ht="15.75" x14ac:dyDescent="0.25">
      <c r="B10" s="7" t="s">
        <v>8</v>
      </c>
      <c r="C10" s="192">
        <v>1</v>
      </c>
      <c r="D10" s="192">
        <v>30586694.9925</v>
      </c>
      <c r="E10" s="193">
        <v>115037888</v>
      </c>
      <c r="G10" s="2"/>
      <c r="H10" s="2"/>
      <c r="I10" s="2"/>
      <c r="J10" s="2"/>
      <c r="K10" s="2"/>
      <c r="L10" s="2"/>
      <c r="M10" s="2"/>
      <c r="N10" s="2"/>
    </row>
    <row r="11" spans="2:14" ht="15.75" x14ac:dyDescent="0.25">
      <c r="B11" s="7" t="s">
        <v>9</v>
      </c>
      <c r="C11" s="192">
        <v>2</v>
      </c>
      <c r="D11" s="192">
        <v>602559.52</v>
      </c>
      <c r="E11" s="193">
        <v>708893.51</v>
      </c>
      <c r="G11" s="2"/>
      <c r="H11" s="2"/>
      <c r="I11" s="2"/>
      <c r="J11" s="2"/>
      <c r="K11" s="2"/>
      <c r="L11" s="2"/>
      <c r="M11" s="2"/>
      <c r="N11" s="2"/>
    </row>
    <row r="12" spans="2:14" ht="15.75" x14ac:dyDescent="0.25">
      <c r="B12" s="8" t="s">
        <v>10</v>
      </c>
      <c r="C12" s="9">
        <v>0</v>
      </c>
      <c r="D12" s="9">
        <v>0</v>
      </c>
      <c r="E12" s="10">
        <v>0</v>
      </c>
      <c r="G12" s="2"/>
      <c r="H12" s="2"/>
      <c r="I12" s="2"/>
      <c r="J12" s="2"/>
      <c r="K12" s="2"/>
      <c r="L12" s="2"/>
      <c r="M12" s="2"/>
      <c r="N12" s="2"/>
    </row>
    <row r="13" spans="2:14" ht="24.95" customHeight="1" x14ac:dyDescent="0.25">
      <c r="B13" s="11" t="s">
        <v>11</v>
      </c>
      <c r="C13" s="12">
        <f>C7+C8+C9+C10+C11+C12</f>
        <v>53</v>
      </c>
      <c r="D13" s="12">
        <f>D7+D8+D9+D10+D11+D12</f>
        <v>97038473.532499984</v>
      </c>
      <c r="E13" s="13">
        <f>E7+E8+E9+E10+E11+E12</f>
        <v>224282139.66999999</v>
      </c>
    </row>
    <row r="15" spans="2:14" s="17" customFormat="1" ht="15" customHeight="1" x14ac:dyDescent="0.25">
      <c r="B15" s="18"/>
      <c r="C15" s="19"/>
      <c r="D15" s="19"/>
    </row>
    <row r="16" spans="2:14" s="17" customFormat="1" ht="15" customHeight="1" x14ac:dyDescent="0.25">
      <c r="B16" s="18"/>
      <c r="C16" s="20"/>
      <c r="D16" s="21"/>
    </row>
    <row r="18" ht="15" customHeight="1" x14ac:dyDescent="0.25"/>
  </sheetData>
  <mergeCells count="6">
    <mergeCell ref="B2:E2"/>
    <mergeCell ref="B3:E3"/>
    <mergeCell ref="B4:B6"/>
    <mergeCell ref="C4:C6"/>
    <mergeCell ref="D4:D6"/>
    <mergeCell ref="E4:E6"/>
  </mergeCells>
  <pageMargins left="0.70833333333333304" right="0.70833333333333304" top="0.74791666666666701" bottom="0.74791666666666701" header="0.51180555555555496" footer="0.51180555555555496"/>
  <pageSetup paperSize="8" firstPageNumber="0" fitToHeight="0" orientation="landscape"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AMI14"/>
  <sheetViews>
    <sheetView zoomScale="80" zoomScaleNormal="80" workbookViewId="0">
      <pane xSplit="1" ySplit="6" topLeftCell="B7" activePane="bottomRight" state="frozen"/>
      <selection pane="topRight" activeCell="B1" sqref="B1"/>
      <selection pane="bottomLeft" activeCell="A7" sqref="A7"/>
      <selection pane="bottomRight" activeCell="Y15" sqref="Y15"/>
    </sheetView>
  </sheetViews>
  <sheetFormatPr defaultColWidth="9.140625" defaultRowHeight="15" x14ac:dyDescent="0.25"/>
  <cols>
    <col min="1" max="1" width="9.140625" style="22"/>
    <col min="2" max="2" width="47" style="22" customWidth="1"/>
    <col min="3" max="3" width="49.28515625" style="22" customWidth="1"/>
    <col min="4" max="4" width="9.140625" style="22"/>
    <col min="5" max="5" width="16.5703125" style="22" customWidth="1"/>
    <col min="6" max="6" width="22.85546875" style="22" customWidth="1"/>
    <col min="7" max="7" width="20.42578125" style="22" customWidth="1"/>
    <col min="8" max="8" width="83.140625" style="22" customWidth="1"/>
    <col min="9" max="9" width="15.85546875" style="22" customWidth="1"/>
    <col min="10" max="10" width="12" style="22" customWidth="1"/>
    <col min="11" max="11" width="11.140625" style="22" customWidth="1"/>
    <col min="12" max="12" width="13.42578125" style="22" customWidth="1"/>
    <col min="13" max="13" width="12.5703125" style="22" customWidth="1"/>
    <col min="14" max="14" width="12" style="22" customWidth="1"/>
    <col min="15" max="15" width="19" style="22" customWidth="1"/>
    <col min="16" max="16" width="17.42578125" style="22" customWidth="1"/>
    <col min="17" max="17" width="19.42578125" style="22" customWidth="1"/>
    <col min="18" max="18" width="20.140625" style="22" customWidth="1"/>
    <col min="19" max="19" width="14.140625" style="22" customWidth="1"/>
    <col min="20" max="20" width="18" style="22" customWidth="1"/>
    <col min="21" max="21" width="15.7109375" style="22" customWidth="1"/>
    <col min="22" max="23" width="18" style="22" customWidth="1"/>
    <col min="24" max="24" width="16.42578125" style="22" customWidth="1"/>
    <col min="25" max="25" width="20.140625" style="22" customWidth="1"/>
    <col min="26" max="26" width="20.85546875" style="22" customWidth="1"/>
    <col min="27" max="1023" width="9.140625" style="22"/>
  </cols>
  <sheetData>
    <row r="2" spans="1:29" ht="30" customHeight="1" x14ac:dyDescent="0.25">
      <c r="A2" s="229" t="s">
        <v>15</v>
      </c>
      <c r="B2" s="229"/>
      <c r="C2" s="229"/>
      <c r="D2" s="229"/>
      <c r="E2" s="229"/>
      <c r="F2" s="229"/>
      <c r="G2" s="229"/>
      <c r="H2" s="229"/>
      <c r="I2" s="229"/>
      <c r="J2" s="229"/>
      <c r="K2" s="229"/>
      <c r="L2" s="229"/>
      <c r="M2" s="229"/>
      <c r="N2" s="229"/>
      <c r="O2" s="229"/>
      <c r="P2" s="229"/>
      <c r="Q2" s="229"/>
      <c r="R2" s="229"/>
      <c r="S2" s="229"/>
      <c r="T2" s="229"/>
      <c r="U2" s="229"/>
      <c r="V2" s="229"/>
      <c r="W2" s="229"/>
      <c r="X2" s="229"/>
      <c r="Y2" s="229"/>
      <c r="Z2" s="229"/>
    </row>
    <row r="3" spans="1:29" ht="30" customHeight="1" x14ac:dyDescent="0.25">
      <c r="A3" s="4"/>
      <c r="B3" s="4"/>
      <c r="C3" s="4"/>
      <c r="D3" s="4"/>
      <c r="E3" s="4"/>
      <c r="F3" s="4"/>
      <c r="G3" s="4"/>
      <c r="H3" s="4"/>
      <c r="I3" s="4"/>
      <c r="J3" s="4"/>
      <c r="K3" s="4"/>
      <c r="L3" s="4"/>
      <c r="M3" s="4"/>
      <c r="N3" s="4"/>
      <c r="O3" s="23"/>
      <c r="P3" s="23"/>
      <c r="Q3" s="23"/>
      <c r="R3" s="24"/>
      <c r="S3" s="25"/>
      <c r="U3" s="4"/>
      <c r="V3" s="4"/>
      <c r="Y3" s="24"/>
      <c r="Z3" s="24"/>
      <c r="AA3" s="24"/>
    </row>
    <row r="4" spans="1:29" ht="30" customHeight="1" x14ac:dyDescent="0.25">
      <c r="A4" s="4"/>
      <c r="B4" s="4"/>
      <c r="C4" s="4"/>
      <c r="D4" s="4"/>
      <c r="E4" s="4"/>
      <c r="F4" s="4"/>
      <c r="H4" s="4"/>
      <c r="I4" s="4"/>
      <c r="J4" s="4"/>
      <c r="K4" s="4"/>
      <c r="L4" s="4"/>
      <c r="M4" s="4"/>
      <c r="N4" s="4"/>
      <c r="O4" s="26"/>
      <c r="P4" s="26"/>
      <c r="Q4" s="26"/>
      <c r="R4" s="4"/>
      <c r="S4" s="27"/>
      <c r="T4" s="4"/>
      <c r="U4" s="4"/>
      <c r="V4" s="4"/>
      <c r="W4" s="4"/>
      <c r="X4" s="4"/>
      <c r="Y4" s="28"/>
      <c r="Z4" s="28"/>
      <c r="AA4" s="28"/>
      <c r="AB4" s="27"/>
      <c r="AC4" s="27"/>
    </row>
    <row r="5" spans="1:29" s="32" customFormat="1" ht="30" customHeight="1" x14ac:dyDescent="0.25">
      <c r="A5" s="242" t="s">
        <v>16</v>
      </c>
      <c r="B5" s="240" t="s">
        <v>17</v>
      </c>
      <c r="C5" s="240" t="s">
        <v>18</v>
      </c>
      <c r="D5" s="240" t="s">
        <v>19</v>
      </c>
      <c r="E5" s="240" t="s">
        <v>20</v>
      </c>
      <c r="F5" s="240" t="s">
        <v>21</v>
      </c>
      <c r="G5" s="240" t="s">
        <v>22</v>
      </c>
      <c r="H5" s="240" t="s">
        <v>23</v>
      </c>
      <c r="I5" s="240" t="s">
        <v>24</v>
      </c>
      <c r="J5" s="240" t="s">
        <v>25</v>
      </c>
      <c r="K5" s="240" t="s">
        <v>26</v>
      </c>
      <c r="L5" s="240" t="s">
        <v>27</v>
      </c>
      <c r="M5" s="240" t="s">
        <v>28</v>
      </c>
      <c r="N5" s="240" t="s">
        <v>29</v>
      </c>
      <c r="O5" s="240" t="s">
        <v>31</v>
      </c>
      <c r="P5" s="241" t="s">
        <v>32</v>
      </c>
      <c r="Q5" s="241"/>
      <c r="R5" s="241"/>
      <c r="S5" s="241"/>
      <c r="T5" s="237" t="s">
        <v>33</v>
      </c>
      <c r="U5" s="237" t="s">
        <v>34</v>
      </c>
      <c r="V5" s="237" t="s">
        <v>35</v>
      </c>
      <c r="W5" s="237" t="s">
        <v>36</v>
      </c>
      <c r="X5" s="237" t="s">
        <v>37</v>
      </c>
      <c r="Y5" s="238" t="s">
        <v>38</v>
      </c>
      <c r="Z5" s="238"/>
      <c r="AA5" s="31"/>
    </row>
    <row r="6" spans="1:29" s="32" customFormat="1" ht="30" customHeight="1" x14ac:dyDescent="0.25">
      <c r="A6" s="242"/>
      <c r="B6" s="240"/>
      <c r="C6" s="240"/>
      <c r="D6" s="240"/>
      <c r="E6" s="240"/>
      <c r="F6" s="240"/>
      <c r="G6" s="240"/>
      <c r="H6" s="240"/>
      <c r="I6" s="240"/>
      <c r="J6" s="240"/>
      <c r="K6" s="240"/>
      <c r="L6" s="240"/>
      <c r="M6" s="240"/>
      <c r="N6" s="240"/>
      <c r="O6" s="240"/>
      <c r="P6" s="204" t="s">
        <v>39</v>
      </c>
      <c r="Q6" s="204" t="s">
        <v>40</v>
      </c>
      <c r="R6" s="204" t="s">
        <v>41</v>
      </c>
      <c r="S6" s="204" t="s">
        <v>42</v>
      </c>
      <c r="T6" s="237"/>
      <c r="U6" s="237"/>
      <c r="V6" s="237"/>
      <c r="W6" s="237"/>
      <c r="X6" s="237"/>
      <c r="Y6" s="34" t="s">
        <v>39</v>
      </c>
      <c r="Z6" s="35" t="s">
        <v>43</v>
      </c>
      <c r="AA6" s="31"/>
    </row>
    <row r="7" spans="1:29" ht="30" customHeight="1" x14ac:dyDescent="0.25">
      <c r="A7" s="36">
        <v>1</v>
      </c>
      <c r="B7" s="37" t="s">
        <v>44</v>
      </c>
      <c r="C7" s="38" t="s">
        <v>45</v>
      </c>
      <c r="D7" s="39">
        <v>110595</v>
      </c>
      <c r="E7" s="40" t="s">
        <v>46</v>
      </c>
      <c r="F7" s="41"/>
      <c r="G7" s="42" t="s">
        <v>47</v>
      </c>
      <c r="H7" s="43" t="s">
        <v>48</v>
      </c>
      <c r="I7" s="176" t="s">
        <v>49</v>
      </c>
      <c r="J7" s="177">
        <v>44377</v>
      </c>
      <c r="K7" s="44">
        <v>0.84999999981288588</v>
      </c>
      <c r="L7" s="39" t="s">
        <v>50</v>
      </c>
      <c r="M7" s="39" t="s">
        <v>51</v>
      </c>
      <c r="N7" s="42" t="s">
        <v>52</v>
      </c>
      <c r="O7" s="45">
        <v>24049491.970000003</v>
      </c>
      <c r="P7" s="46">
        <v>20442068.170000002</v>
      </c>
      <c r="Q7" s="46">
        <v>0</v>
      </c>
      <c r="R7" s="46">
        <v>3607423.8</v>
      </c>
      <c r="S7" s="46">
        <v>0</v>
      </c>
      <c r="T7" s="46">
        <v>4696796.3099999996</v>
      </c>
      <c r="U7" s="46">
        <v>0</v>
      </c>
      <c r="V7" s="45">
        <v>28746288.280000001</v>
      </c>
      <c r="W7" s="47" t="s">
        <v>53</v>
      </c>
      <c r="X7" s="47" t="s">
        <v>54</v>
      </c>
      <c r="Y7" s="48">
        <v>16326502.48</v>
      </c>
      <c r="Z7" s="49">
        <v>5435419.4800000004</v>
      </c>
    </row>
    <row r="8" spans="1:29" ht="30" customHeight="1" x14ac:dyDescent="0.25">
      <c r="A8" s="36">
        <v>2</v>
      </c>
      <c r="B8" s="50" t="s">
        <v>55</v>
      </c>
      <c r="C8" s="51" t="s">
        <v>56</v>
      </c>
      <c r="D8" s="52">
        <v>106283</v>
      </c>
      <c r="E8" s="53" t="s">
        <v>57</v>
      </c>
      <c r="F8" s="54"/>
      <c r="G8" s="55" t="s">
        <v>58</v>
      </c>
      <c r="H8" s="56" t="s">
        <v>59</v>
      </c>
      <c r="I8" s="177">
        <v>42851</v>
      </c>
      <c r="J8" s="177" t="s">
        <v>746</v>
      </c>
      <c r="K8" s="57">
        <v>0.85</v>
      </c>
      <c r="L8" s="52" t="s">
        <v>60</v>
      </c>
      <c r="M8" s="52" t="s">
        <v>51</v>
      </c>
      <c r="N8" s="55" t="s">
        <v>61</v>
      </c>
      <c r="O8" s="58">
        <v>7372000</v>
      </c>
      <c r="P8" s="58">
        <v>6266200</v>
      </c>
      <c r="Q8" s="58">
        <v>958360</v>
      </c>
      <c r="R8" s="58">
        <v>147440</v>
      </c>
      <c r="S8" s="58">
        <v>0</v>
      </c>
      <c r="T8" s="58">
        <v>1400682</v>
      </c>
      <c r="U8" s="58">
        <v>0</v>
      </c>
      <c r="V8" s="58">
        <v>8772682</v>
      </c>
      <c r="W8" s="58" t="s">
        <v>747</v>
      </c>
      <c r="X8" s="58" t="s">
        <v>62</v>
      </c>
      <c r="Y8" s="59">
        <v>1143558.3600000001</v>
      </c>
      <c r="Z8" s="60">
        <v>174897.16</v>
      </c>
    </row>
    <row r="9" spans="1:29" ht="30" customHeight="1" x14ac:dyDescent="0.25">
      <c r="A9" s="146">
        <v>3</v>
      </c>
      <c r="B9" s="50" t="s">
        <v>55</v>
      </c>
      <c r="C9" s="62" t="s">
        <v>63</v>
      </c>
      <c r="D9" s="63">
        <v>113150</v>
      </c>
      <c r="E9" s="64" t="s">
        <v>64</v>
      </c>
      <c r="F9" s="65"/>
      <c r="G9" s="66" t="s">
        <v>65</v>
      </c>
      <c r="H9" s="67" t="s">
        <v>66</v>
      </c>
      <c r="I9" s="178">
        <v>42125</v>
      </c>
      <c r="J9" s="178" t="s">
        <v>645</v>
      </c>
      <c r="K9" s="68">
        <v>0.85000000061974623</v>
      </c>
      <c r="L9" s="63" t="s">
        <v>50</v>
      </c>
      <c r="M9" s="63" t="s">
        <v>51</v>
      </c>
      <c r="N9" s="66" t="s">
        <v>61</v>
      </c>
      <c r="O9" s="69">
        <v>5647473.0899999999</v>
      </c>
      <c r="P9" s="69">
        <v>4800352.13</v>
      </c>
      <c r="Q9" s="69">
        <v>790646.23</v>
      </c>
      <c r="R9" s="69">
        <v>56474.73</v>
      </c>
      <c r="S9" s="46">
        <v>0</v>
      </c>
      <c r="T9" s="46">
        <v>1073019.8899999999</v>
      </c>
      <c r="U9" s="46">
        <v>0</v>
      </c>
      <c r="V9" s="69">
        <v>6720492.9799999995</v>
      </c>
      <c r="W9" s="69" t="s">
        <v>67</v>
      </c>
      <c r="X9" s="69"/>
      <c r="Y9" s="70">
        <v>3146442.17</v>
      </c>
      <c r="Z9" s="71">
        <v>518237.54000000004</v>
      </c>
    </row>
    <row r="10" spans="1:29" ht="30" customHeight="1" x14ac:dyDescent="0.25">
      <c r="A10" s="61">
        <v>4</v>
      </c>
      <c r="B10" s="50" t="s">
        <v>55</v>
      </c>
      <c r="C10" s="62" t="s">
        <v>68</v>
      </c>
      <c r="D10" s="63">
        <v>133612</v>
      </c>
      <c r="E10" s="64" t="s">
        <v>69</v>
      </c>
      <c r="F10" s="65" t="s">
        <v>70</v>
      </c>
      <c r="G10" s="66" t="s">
        <v>65</v>
      </c>
      <c r="H10" s="67" t="s">
        <v>71</v>
      </c>
      <c r="I10" s="178" t="s">
        <v>72</v>
      </c>
      <c r="J10" s="178" t="s">
        <v>73</v>
      </c>
      <c r="K10" s="68">
        <v>0.85000000000092746</v>
      </c>
      <c r="L10" s="63" t="s">
        <v>74</v>
      </c>
      <c r="M10" s="63" t="s">
        <v>75</v>
      </c>
      <c r="N10" s="66" t="s">
        <v>76</v>
      </c>
      <c r="O10" s="69">
        <v>1078289625.1399999</v>
      </c>
      <c r="P10" s="69">
        <v>916546181.37</v>
      </c>
      <c r="Q10" s="69">
        <v>140177651.28</v>
      </c>
      <c r="R10" s="69">
        <v>21565792.489999998</v>
      </c>
      <c r="S10" s="46">
        <v>0</v>
      </c>
      <c r="T10" s="46">
        <v>210130884.18000001</v>
      </c>
      <c r="U10" s="46">
        <v>68826997.349999994</v>
      </c>
      <c r="V10" s="69">
        <v>1357247506.6699998</v>
      </c>
      <c r="W10" s="69" t="s">
        <v>53</v>
      </c>
      <c r="X10" s="69"/>
      <c r="Y10" s="70">
        <v>33052839.43</v>
      </c>
      <c r="Z10" s="71">
        <v>1601815.0899999999</v>
      </c>
    </row>
    <row r="11" spans="1:29" ht="30" customHeight="1" x14ac:dyDescent="0.25">
      <c r="A11" s="72">
        <v>5</v>
      </c>
      <c r="B11" s="50" t="s">
        <v>819</v>
      </c>
      <c r="C11" s="50" t="s">
        <v>820</v>
      </c>
      <c r="D11" s="50">
        <v>139436</v>
      </c>
      <c r="E11" s="50" t="s">
        <v>821</v>
      </c>
      <c r="F11" s="50"/>
      <c r="G11" s="50" t="s">
        <v>822</v>
      </c>
      <c r="H11" s="50" t="s">
        <v>820</v>
      </c>
      <c r="I11" s="50" t="s">
        <v>823</v>
      </c>
      <c r="J11" s="50" t="s">
        <v>824</v>
      </c>
      <c r="K11" s="205">
        <f t="shared" ref="K11" si="0">P11/O11</f>
        <v>1</v>
      </c>
      <c r="L11" s="66" t="s">
        <v>60</v>
      </c>
      <c r="M11" s="66" t="s">
        <v>51</v>
      </c>
      <c r="N11" s="66" t="s">
        <v>52</v>
      </c>
      <c r="O11" s="69">
        <v>9611898.75</v>
      </c>
      <c r="P11" s="69">
        <v>9611898.75</v>
      </c>
      <c r="Q11" s="69">
        <v>0</v>
      </c>
      <c r="R11" s="69">
        <v>0</v>
      </c>
      <c r="S11" s="69">
        <v>0</v>
      </c>
      <c r="T11" s="69">
        <v>0</v>
      </c>
      <c r="U11" s="69">
        <v>0</v>
      </c>
      <c r="V11" s="69">
        <v>9611898.75</v>
      </c>
      <c r="W11" s="66" t="s">
        <v>53</v>
      </c>
      <c r="X11" s="66"/>
      <c r="Y11" s="66">
        <v>0</v>
      </c>
      <c r="Z11" s="206">
        <v>0</v>
      </c>
    </row>
    <row r="12" spans="1:29" ht="30" customHeight="1" x14ac:dyDescent="0.25">
      <c r="A12" s="73"/>
      <c r="B12" s="239" t="s">
        <v>11</v>
      </c>
      <c r="C12" s="239"/>
      <c r="D12" s="239"/>
      <c r="E12" s="239"/>
      <c r="F12" s="239"/>
      <c r="G12" s="239"/>
      <c r="H12" s="239"/>
      <c r="I12" s="239"/>
      <c r="J12" s="239"/>
      <c r="K12" s="239"/>
      <c r="L12" s="239"/>
      <c r="M12" s="239"/>
      <c r="N12" s="239"/>
      <c r="O12" s="74">
        <f>O7+O8+O9+O11+O10</f>
        <v>1124970488.9499998</v>
      </c>
      <c r="P12" s="74">
        <f t="shared" ref="P12:Z12" si="1">P7+P8+P9+P11+P10</f>
        <v>957666700.41999996</v>
      </c>
      <c r="Q12" s="74">
        <f t="shared" si="1"/>
        <v>141926657.50999999</v>
      </c>
      <c r="R12" s="74">
        <f t="shared" si="1"/>
        <v>25377131.02</v>
      </c>
      <c r="S12" s="74">
        <f t="shared" si="1"/>
        <v>0</v>
      </c>
      <c r="T12" s="74">
        <f t="shared" si="1"/>
        <v>217301382.38</v>
      </c>
      <c r="U12" s="74">
        <f t="shared" si="1"/>
        <v>68826997.349999994</v>
      </c>
      <c r="V12" s="74">
        <f t="shared" si="1"/>
        <v>1411098868.6799998</v>
      </c>
      <c r="W12" s="74"/>
      <c r="X12" s="74"/>
      <c r="Y12" s="74">
        <f t="shared" si="1"/>
        <v>53669342.439999998</v>
      </c>
      <c r="Z12" s="75">
        <f t="shared" si="1"/>
        <v>7730369.2700000005</v>
      </c>
    </row>
    <row r="14" spans="1:29" x14ac:dyDescent="0.25">
      <c r="P14" s="199"/>
      <c r="Q14" s="199"/>
      <c r="R14" s="199"/>
      <c r="S14" s="199"/>
      <c r="T14" s="199"/>
      <c r="U14" s="199"/>
      <c r="V14" s="199"/>
    </row>
  </sheetData>
  <mergeCells count="24">
    <mergeCell ref="A2:Z2"/>
    <mergeCell ref="A5:A6"/>
    <mergeCell ref="B5:B6"/>
    <mergeCell ref="C5:C6"/>
    <mergeCell ref="D5:D6"/>
    <mergeCell ref="E5:E6"/>
    <mergeCell ref="F5:F6"/>
    <mergeCell ref="G5:G6"/>
    <mergeCell ref="H5:H6"/>
    <mergeCell ref="I5:I6"/>
    <mergeCell ref="J5:J6"/>
    <mergeCell ref="K5:K6"/>
    <mergeCell ref="L5:L6"/>
    <mergeCell ref="M5:M6"/>
    <mergeCell ref="N5:N6"/>
    <mergeCell ref="W5:W6"/>
    <mergeCell ref="X5:X6"/>
    <mergeCell ref="Y5:Z5"/>
    <mergeCell ref="B12:N12"/>
    <mergeCell ref="O5:O6"/>
    <mergeCell ref="P5:S5"/>
    <mergeCell ref="T5:T6"/>
    <mergeCell ref="U5:U6"/>
    <mergeCell ref="V5:V6"/>
  </mergeCells>
  <pageMargins left="0.7" right="0.7" top="0.75" bottom="0.75" header="0.51180555555555496" footer="0.51180555555555496"/>
  <pageSetup paperSize="8" firstPageNumber="0" fitToHeight="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AMJ173"/>
  <sheetViews>
    <sheetView zoomScale="85" zoomScaleNormal="85" workbookViewId="0">
      <selection activeCell="G1" sqref="G1:H1048576"/>
    </sheetView>
  </sheetViews>
  <sheetFormatPr defaultColWidth="9.140625" defaultRowHeight="15" x14ac:dyDescent="0.25"/>
  <cols>
    <col min="1" max="1" width="9.140625" style="76"/>
    <col min="2" max="2" width="11.42578125" style="76" customWidth="1"/>
    <col min="3" max="3" width="9.140625" style="76"/>
    <col min="4" max="4" width="41.140625" style="77" customWidth="1"/>
    <col min="5" max="5" width="22.42578125" style="78" customWidth="1"/>
    <col min="6" max="6" width="60.5703125" style="77" customWidth="1"/>
    <col min="7" max="7" width="12.85546875" style="266" customWidth="1"/>
    <col min="8" max="8" width="12.7109375" style="266" customWidth="1"/>
    <col min="9" max="10" width="9.140625" style="76"/>
    <col min="11" max="11" width="25.85546875" style="77" customWidth="1"/>
    <col min="12" max="12" width="9.140625" style="76"/>
    <col min="13" max="13" width="12.140625" style="76" customWidth="1"/>
    <col min="14" max="14" width="14" style="76" customWidth="1"/>
    <col min="15" max="15" width="13.28515625" style="76" customWidth="1"/>
    <col min="16" max="16" width="15.42578125" style="76" customWidth="1"/>
    <col min="17" max="17" width="13" style="76" customWidth="1"/>
    <col min="18" max="18" width="15.140625" style="76" customWidth="1"/>
    <col min="19" max="19" width="13.42578125" style="76" customWidth="1"/>
    <col min="20" max="20" width="16.42578125" style="76" customWidth="1"/>
    <col min="21" max="21" width="9.140625" style="76"/>
    <col min="22" max="22" width="14.28515625" style="76" customWidth="1"/>
    <col min="23" max="23" width="13" style="76" customWidth="1"/>
    <col min="24" max="1024" width="9.140625" style="76"/>
  </cols>
  <sheetData>
    <row r="2" spans="1:23" ht="24.95" customHeight="1" x14ac:dyDescent="0.25">
      <c r="H2" s="253" t="s">
        <v>77</v>
      </c>
      <c r="I2" s="253"/>
      <c r="J2" s="253"/>
      <c r="K2" s="253"/>
      <c r="L2" s="253"/>
    </row>
    <row r="3" spans="1:23" ht="15.75" thickBot="1" x14ac:dyDescent="0.3"/>
    <row r="4" spans="1:23" ht="24.95" customHeight="1" thickBot="1" x14ac:dyDescent="0.3">
      <c r="A4" s="254" t="s">
        <v>78</v>
      </c>
      <c r="B4" s="245" t="s">
        <v>79</v>
      </c>
      <c r="C4" s="245" t="s">
        <v>80</v>
      </c>
      <c r="D4" s="245" t="s">
        <v>18</v>
      </c>
      <c r="E4" s="245" t="s">
        <v>81</v>
      </c>
      <c r="F4" s="245" t="s">
        <v>23</v>
      </c>
      <c r="G4" s="267" t="s">
        <v>24</v>
      </c>
      <c r="H4" s="267" t="s">
        <v>25</v>
      </c>
      <c r="I4" s="245" t="s">
        <v>27</v>
      </c>
      <c r="J4" s="245" t="s">
        <v>28</v>
      </c>
      <c r="K4" s="245" t="s">
        <v>82</v>
      </c>
      <c r="L4" s="245" t="s">
        <v>29</v>
      </c>
      <c r="M4" s="250" t="s">
        <v>30</v>
      </c>
      <c r="N4" s="251" t="s">
        <v>83</v>
      </c>
      <c r="O4" s="251"/>
      <c r="P4" s="251"/>
      <c r="Q4" s="252" t="s">
        <v>84</v>
      </c>
      <c r="R4" s="252" t="s">
        <v>33</v>
      </c>
      <c r="S4" s="252" t="s">
        <v>35</v>
      </c>
      <c r="T4" s="244" t="s">
        <v>36</v>
      </c>
      <c r="U4" s="245" t="s">
        <v>37</v>
      </c>
      <c r="V4" s="246" t="s">
        <v>38</v>
      </c>
      <c r="W4" s="246"/>
    </row>
    <row r="5" spans="1:23" ht="24.95" customHeight="1" thickBot="1" x14ac:dyDescent="0.3">
      <c r="A5" s="254"/>
      <c r="B5" s="245"/>
      <c r="C5" s="245"/>
      <c r="D5" s="245"/>
      <c r="E5" s="245"/>
      <c r="F5" s="245"/>
      <c r="G5" s="267"/>
      <c r="H5" s="267"/>
      <c r="I5" s="245"/>
      <c r="J5" s="245"/>
      <c r="K5" s="245"/>
      <c r="L5" s="245"/>
      <c r="M5" s="250"/>
      <c r="N5" s="247" t="s">
        <v>85</v>
      </c>
      <c r="O5" s="247"/>
      <c r="P5" s="248" t="s">
        <v>86</v>
      </c>
      <c r="Q5" s="252"/>
      <c r="R5" s="252"/>
      <c r="S5" s="252"/>
      <c r="T5" s="244"/>
      <c r="U5" s="245"/>
      <c r="V5" s="248" t="s">
        <v>39</v>
      </c>
      <c r="W5" s="249" t="s">
        <v>40</v>
      </c>
    </row>
    <row r="6" spans="1:23" ht="24.95" customHeight="1" thickBot="1" x14ac:dyDescent="0.3">
      <c r="A6" s="254"/>
      <c r="B6" s="245"/>
      <c r="C6" s="245"/>
      <c r="D6" s="245"/>
      <c r="E6" s="245"/>
      <c r="F6" s="245"/>
      <c r="G6" s="267"/>
      <c r="H6" s="267"/>
      <c r="I6" s="245"/>
      <c r="J6" s="245"/>
      <c r="K6" s="245"/>
      <c r="L6" s="245"/>
      <c r="M6" s="250"/>
      <c r="N6" s="203" t="s">
        <v>39</v>
      </c>
      <c r="O6" s="203" t="s">
        <v>87</v>
      </c>
      <c r="P6" s="248"/>
      <c r="Q6" s="248"/>
      <c r="R6" s="248"/>
      <c r="S6" s="248"/>
      <c r="T6" s="244"/>
      <c r="U6" s="245"/>
      <c r="V6" s="248"/>
      <c r="W6" s="249"/>
    </row>
    <row r="7" spans="1:23" ht="24.95" customHeight="1" x14ac:dyDescent="0.25">
      <c r="A7" s="179">
        <v>1</v>
      </c>
      <c r="B7" s="207" t="s">
        <v>88</v>
      </c>
      <c r="C7" s="207">
        <v>102413</v>
      </c>
      <c r="D7" s="208" t="s">
        <v>89</v>
      </c>
      <c r="E7" s="208" t="s">
        <v>90</v>
      </c>
      <c r="F7" s="208" t="s">
        <v>91</v>
      </c>
      <c r="G7" s="268">
        <v>42942</v>
      </c>
      <c r="H7" s="268">
        <v>43251</v>
      </c>
      <c r="I7" s="207" t="s">
        <v>92</v>
      </c>
      <c r="J7" s="207" t="s">
        <v>100</v>
      </c>
      <c r="K7" s="207" t="s">
        <v>93</v>
      </c>
      <c r="L7" s="207" t="s">
        <v>94</v>
      </c>
      <c r="M7" s="207" t="s">
        <v>95</v>
      </c>
      <c r="N7" s="209">
        <v>721774.45</v>
      </c>
      <c r="O7" s="209">
        <v>127371.96</v>
      </c>
      <c r="P7" s="209">
        <v>212419.3</v>
      </c>
      <c r="Q7" s="209">
        <v>418562.81</v>
      </c>
      <c r="R7" s="209">
        <v>206143.51</v>
      </c>
      <c r="S7" s="209">
        <v>1267709.22</v>
      </c>
      <c r="T7" s="207" t="s">
        <v>96</v>
      </c>
      <c r="U7" s="207">
        <v>0</v>
      </c>
      <c r="V7" s="209">
        <v>704840.98</v>
      </c>
      <c r="W7" s="216">
        <v>124383.71</v>
      </c>
    </row>
    <row r="8" spans="1:23" ht="24.95" customHeight="1" x14ac:dyDescent="0.25">
      <c r="A8" s="80">
        <v>2</v>
      </c>
      <c r="B8" s="207" t="s">
        <v>88</v>
      </c>
      <c r="C8" s="207">
        <v>102161</v>
      </c>
      <c r="D8" s="208" t="s">
        <v>97</v>
      </c>
      <c r="E8" s="208" t="s">
        <v>98</v>
      </c>
      <c r="F8" s="208" t="s">
        <v>99</v>
      </c>
      <c r="G8" s="268">
        <v>42909</v>
      </c>
      <c r="H8" s="268">
        <v>43312</v>
      </c>
      <c r="I8" s="207" t="s">
        <v>92</v>
      </c>
      <c r="J8" s="207" t="s">
        <v>100</v>
      </c>
      <c r="K8" s="207" t="s">
        <v>101</v>
      </c>
      <c r="L8" s="207" t="s">
        <v>94</v>
      </c>
      <c r="M8" s="207" t="s">
        <v>95</v>
      </c>
      <c r="N8" s="209">
        <v>181064.4</v>
      </c>
      <c r="O8" s="209">
        <v>31952.54</v>
      </c>
      <c r="P8" s="209">
        <v>51764.84</v>
      </c>
      <c r="Q8" s="209">
        <v>117324.98999999999</v>
      </c>
      <c r="R8" s="209">
        <v>65560.149999999994</v>
      </c>
      <c r="S8" s="209">
        <v>330341.93000000005</v>
      </c>
      <c r="T8" s="207" t="s">
        <v>96</v>
      </c>
      <c r="U8" s="207">
        <v>1</v>
      </c>
      <c r="V8" s="209">
        <v>172462.83000000002</v>
      </c>
      <c r="W8" s="216">
        <v>30434.589999999997</v>
      </c>
    </row>
    <row r="9" spans="1:23" ht="24.95" customHeight="1" x14ac:dyDescent="0.25">
      <c r="A9" s="217">
        <v>3</v>
      </c>
      <c r="B9" s="207" t="s">
        <v>88</v>
      </c>
      <c r="C9" s="207">
        <v>102448</v>
      </c>
      <c r="D9" s="208" t="s">
        <v>102</v>
      </c>
      <c r="E9" s="208" t="s">
        <v>103</v>
      </c>
      <c r="F9" s="208" t="s">
        <v>104</v>
      </c>
      <c r="G9" s="268">
        <v>42909</v>
      </c>
      <c r="H9" s="268">
        <v>43131</v>
      </c>
      <c r="I9" s="207" t="s">
        <v>92</v>
      </c>
      <c r="J9" s="207" t="s">
        <v>100</v>
      </c>
      <c r="K9" s="207" t="s">
        <v>105</v>
      </c>
      <c r="L9" s="207" t="s">
        <v>94</v>
      </c>
      <c r="M9" s="207" t="s">
        <v>95</v>
      </c>
      <c r="N9" s="209">
        <v>739559.87</v>
      </c>
      <c r="O9" s="209">
        <v>130510.63</v>
      </c>
      <c r="P9" s="209">
        <v>217517.63</v>
      </c>
      <c r="Q9" s="209">
        <v>427774.44</v>
      </c>
      <c r="R9" s="209">
        <v>210256.81</v>
      </c>
      <c r="S9" s="209">
        <v>1297844.94</v>
      </c>
      <c r="T9" s="207" t="s">
        <v>96</v>
      </c>
      <c r="U9" s="207">
        <v>0</v>
      </c>
      <c r="V9" s="209">
        <v>738518.28</v>
      </c>
      <c r="W9" s="216">
        <v>130326.75</v>
      </c>
    </row>
    <row r="10" spans="1:23" ht="24.95" customHeight="1" x14ac:dyDescent="0.25">
      <c r="A10" s="80">
        <v>4</v>
      </c>
      <c r="B10" s="207" t="s">
        <v>88</v>
      </c>
      <c r="C10" s="207">
        <v>102450</v>
      </c>
      <c r="D10" s="208" t="s">
        <v>106</v>
      </c>
      <c r="E10" s="208" t="s">
        <v>107</v>
      </c>
      <c r="F10" s="208" t="s">
        <v>108</v>
      </c>
      <c r="G10" s="268">
        <v>42908</v>
      </c>
      <c r="H10" s="268">
        <v>43251</v>
      </c>
      <c r="I10" s="207" t="s">
        <v>92</v>
      </c>
      <c r="J10" s="207" t="s">
        <v>100</v>
      </c>
      <c r="K10" s="207" t="s">
        <v>93</v>
      </c>
      <c r="L10" s="207" t="s">
        <v>94</v>
      </c>
      <c r="M10" s="207" t="s">
        <v>95</v>
      </c>
      <c r="N10" s="209">
        <v>751374.79</v>
      </c>
      <c r="O10" s="209">
        <v>132595.54999999999</v>
      </c>
      <c r="P10" s="209">
        <v>220992.62</v>
      </c>
      <c r="Q10" s="209">
        <v>434602.47</v>
      </c>
      <c r="R10" s="209">
        <v>213609.85</v>
      </c>
      <c r="S10" s="209">
        <v>1318572.81</v>
      </c>
      <c r="T10" s="207" t="s">
        <v>96</v>
      </c>
      <c r="U10" s="207">
        <v>0</v>
      </c>
      <c r="V10" s="209">
        <v>749888.30999999994</v>
      </c>
      <c r="W10" s="216">
        <v>132333.24</v>
      </c>
    </row>
    <row r="11" spans="1:23" ht="24.95" customHeight="1" x14ac:dyDescent="0.25">
      <c r="A11" s="80">
        <v>5</v>
      </c>
      <c r="B11" s="207" t="s">
        <v>88</v>
      </c>
      <c r="C11" s="207">
        <v>106176</v>
      </c>
      <c r="D11" s="208" t="s">
        <v>109</v>
      </c>
      <c r="E11" s="208" t="s">
        <v>110</v>
      </c>
      <c r="F11" s="208" t="s">
        <v>111</v>
      </c>
      <c r="G11" s="268">
        <v>42909</v>
      </c>
      <c r="H11" s="268">
        <v>43738</v>
      </c>
      <c r="I11" s="207" t="s">
        <v>92</v>
      </c>
      <c r="J11" s="207" t="s">
        <v>100</v>
      </c>
      <c r="K11" s="207" t="s">
        <v>112</v>
      </c>
      <c r="L11" s="207" t="s">
        <v>94</v>
      </c>
      <c r="M11" s="207" t="s">
        <v>95</v>
      </c>
      <c r="N11" s="209">
        <v>735369</v>
      </c>
      <c r="O11" s="209">
        <v>129771</v>
      </c>
      <c r="P11" s="209">
        <v>216285</v>
      </c>
      <c r="Q11" s="209">
        <v>439843.75</v>
      </c>
      <c r="R11" s="209">
        <v>223558.75</v>
      </c>
      <c r="S11" s="209">
        <v>1304983.75</v>
      </c>
      <c r="T11" s="207" t="s">
        <v>96</v>
      </c>
      <c r="U11" s="207">
        <v>3</v>
      </c>
      <c r="V11" s="209">
        <v>722942.74</v>
      </c>
      <c r="W11" s="216">
        <v>127578.13</v>
      </c>
    </row>
    <row r="12" spans="1:23" ht="24.95" customHeight="1" x14ac:dyDescent="0.25">
      <c r="A12" s="80">
        <v>6</v>
      </c>
      <c r="B12" s="207" t="s">
        <v>88</v>
      </c>
      <c r="C12" s="207">
        <v>102358</v>
      </c>
      <c r="D12" s="208" t="s">
        <v>113</v>
      </c>
      <c r="E12" s="208" t="s">
        <v>114</v>
      </c>
      <c r="F12" s="208" t="s">
        <v>115</v>
      </c>
      <c r="G12" s="268">
        <v>42916</v>
      </c>
      <c r="H12" s="268">
        <v>43465</v>
      </c>
      <c r="I12" s="207" t="s">
        <v>92</v>
      </c>
      <c r="J12" s="207" t="s">
        <v>100</v>
      </c>
      <c r="K12" s="207" t="s">
        <v>116</v>
      </c>
      <c r="L12" s="207" t="s">
        <v>94</v>
      </c>
      <c r="M12" s="207" t="s">
        <v>95</v>
      </c>
      <c r="N12" s="209">
        <v>722976</v>
      </c>
      <c r="O12" s="209">
        <v>127584</v>
      </c>
      <c r="P12" s="209">
        <v>212640</v>
      </c>
      <c r="Q12" s="209">
        <v>419906.55</v>
      </c>
      <c r="R12" s="209">
        <v>207266.55</v>
      </c>
      <c r="S12" s="209">
        <v>1270466.55</v>
      </c>
      <c r="T12" s="207" t="s">
        <v>96</v>
      </c>
      <c r="U12" s="207">
        <v>1</v>
      </c>
      <c r="V12" s="209">
        <v>712627.22</v>
      </c>
      <c r="W12" s="216">
        <v>125757.75</v>
      </c>
    </row>
    <row r="13" spans="1:23" ht="24.95" customHeight="1" x14ac:dyDescent="0.25">
      <c r="A13" s="80">
        <v>7</v>
      </c>
      <c r="B13" s="207" t="s">
        <v>88</v>
      </c>
      <c r="C13" s="207">
        <v>103253</v>
      </c>
      <c r="D13" s="208" t="s">
        <v>117</v>
      </c>
      <c r="E13" s="208" t="s">
        <v>118</v>
      </c>
      <c r="F13" s="208" t="s">
        <v>119</v>
      </c>
      <c r="G13" s="268">
        <v>42928</v>
      </c>
      <c r="H13" s="268">
        <v>43159</v>
      </c>
      <c r="I13" s="207" t="s">
        <v>92</v>
      </c>
      <c r="J13" s="207" t="s">
        <v>100</v>
      </c>
      <c r="K13" s="207" t="s">
        <v>112</v>
      </c>
      <c r="L13" s="207" t="s">
        <v>94</v>
      </c>
      <c r="M13" s="207" t="s">
        <v>95</v>
      </c>
      <c r="N13" s="209">
        <v>648288.56999999995</v>
      </c>
      <c r="O13" s="209">
        <v>114403.86</v>
      </c>
      <c r="P13" s="209">
        <v>190673.11</v>
      </c>
      <c r="Q13" s="209">
        <v>371931.55</v>
      </c>
      <c r="R13" s="209">
        <v>181258.44</v>
      </c>
      <c r="S13" s="209">
        <v>1134623.98</v>
      </c>
      <c r="T13" s="207" t="s">
        <v>96</v>
      </c>
      <c r="U13" s="207">
        <v>1</v>
      </c>
      <c r="V13" s="209">
        <v>647540.57000000007</v>
      </c>
      <c r="W13" s="216">
        <v>114271.86</v>
      </c>
    </row>
    <row r="14" spans="1:23" ht="24.95" customHeight="1" x14ac:dyDescent="0.25">
      <c r="A14" s="80">
        <v>8</v>
      </c>
      <c r="B14" s="207" t="s">
        <v>88</v>
      </c>
      <c r="C14" s="207">
        <v>111060</v>
      </c>
      <c r="D14" s="208" t="s">
        <v>120</v>
      </c>
      <c r="E14" s="208" t="s">
        <v>121</v>
      </c>
      <c r="F14" s="208" t="s">
        <v>122</v>
      </c>
      <c r="G14" s="268">
        <v>42942</v>
      </c>
      <c r="H14" s="268">
        <v>43251</v>
      </c>
      <c r="I14" s="207" t="s">
        <v>92</v>
      </c>
      <c r="J14" s="207" t="s">
        <v>100</v>
      </c>
      <c r="K14" s="207" t="s">
        <v>93</v>
      </c>
      <c r="L14" s="207" t="s">
        <v>94</v>
      </c>
      <c r="M14" s="207" t="s">
        <v>95</v>
      </c>
      <c r="N14" s="209">
        <v>703198.69</v>
      </c>
      <c r="O14" s="209">
        <v>124093.89</v>
      </c>
      <c r="P14" s="209">
        <v>206823.15</v>
      </c>
      <c r="Q14" s="209">
        <v>403305.14</v>
      </c>
      <c r="R14" s="209">
        <v>196481.99</v>
      </c>
      <c r="S14" s="209">
        <v>1230597.72</v>
      </c>
      <c r="T14" s="207" t="s">
        <v>96</v>
      </c>
      <c r="U14" s="207">
        <v>0</v>
      </c>
      <c r="V14" s="209">
        <v>702606.82</v>
      </c>
      <c r="W14" s="216">
        <v>123989.44</v>
      </c>
    </row>
    <row r="15" spans="1:23" ht="24.95" customHeight="1" x14ac:dyDescent="0.25">
      <c r="A15" s="80">
        <v>9</v>
      </c>
      <c r="B15" s="207" t="s">
        <v>88</v>
      </c>
      <c r="C15" s="207">
        <v>105606</v>
      </c>
      <c r="D15" s="208" t="s">
        <v>123</v>
      </c>
      <c r="E15" s="208" t="s">
        <v>124</v>
      </c>
      <c r="F15" s="208" t="s">
        <v>125</v>
      </c>
      <c r="G15" s="268">
        <v>42942</v>
      </c>
      <c r="H15" s="268">
        <v>43251</v>
      </c>
      <c r="I15" s="207" t="s">
        <v>92</v>
      </c>
      <c r="J15" s="207" t="s">
        <v>100</v>
      </c>
      <c r="K15" s="207" t="s">
        <v>93</v>
      </c>
      <c r="L15" s="207" t="s">
        <v>94</v>
      </c>
      <c r="M15" s="207" t="s">
        <v>95</v>
      </c>
      <c r="N15" s="209">
        <v>118976.94</v>
      </c>
      <c r="O15" s="209">
        <v>20995.93</v>
      </c>
      <c r="P15" s="209">
        <v>34993.22</v>
      </c>
      <c r="Q15" s="209">
        <v>68415.28</v>
      </c>
      <c r="R15" s="209">
        <v>33422.06</v>
      </c>
      <c r="S15" s="209">
        <v>208388.15</v>
      </c>
      <c r="T15" s="207" t="s">
        <v>96</v>
      </c>
      <c r="U15" s="207">
        <v>2</v>
      </c>
      <c r="V15" s="209">
        <v>113101.73999999999</v>
      </c>
      <c r="W15" s="216">
        <v>19959.129999999997</v>
      </c>
    </row>
    <row r="16" spans="1:23" ht="24.95" customHeight="1" x14ac:dyDescent="0.25">
      <c r="A16" s="80">
        <v>10</v>
      </c>
      <c r="B16" s="207" t="s">
        <v>88</v>
      </c>
      <c r="C16" s="207">
        <v>104598</v>
      </c>
      <c r="D16" s="208" t="s">
        <v>126</v>
      </c>
      <c r="E16" s="208" t="s">
        <v>127</v>
      </c>
      <c r="F16" s="208" t="s">
        <v>128</v>
      </c>
      <c r="G16" s="268">
        <v>42947</v>
      </c>
      <c r="H16" s="268">
        <v>43251</v>
      </c>
      <c r="I16" s="207" t="s">
        <v>92</v>
      </c>
      <c r="J16" s="207" t="s">
        <v>100</v>
      </c>
      <c r="K16" s="207" t="s">
        <v>101</v>
      </c>
      <c r="L16" s="207" t="s">
        <v>94</v>
      </c>
      <c r="M16" s="207" t="s">
        <v>95</v>
      </c>
      <c r="N16" s="209">
        <v>78331.39</v>
      </c>
      <c r="O16" s="209">
        <v>13823.19</v>
      </c>
      <c r="P16" s="209">
        <v>23038.65</v>
      </c>
      <c r="Q16" s="209">
        <v>45103.86</v>
      </c>
      <c r="R16" s="209">
        <v>22065.21</v>
      </c>
      <c r="S16" s="209">
        <v>137258.44</v>
      </c>
      <c r="T16" s="207" t="s">
        <v>96</v>
      </c>
      <c r="U16" s="207">
        <v>2</v>
      </c>
      <c r="V16" s="209">
        <v>74551.27</v>
      </c>
      <c r="W16" s="216">
        <v>13156.11</v>
      </c>
    </row>
    <row r="17" spans="1:23" ht="24.95" customHeight="1" x14ac:dyDescent="0.25">
      <c r="A17" s="80">
        <v>11</v>
      </c>
      <c r="B17" s="207" t="s">
        <v>88</v>
      </c>
      <c r="C17" s="207">
        <v>102170</v>
      </c>
      <c r="D17" s="208" t="s">
        <v>129</v>
      </c>
      <c r="E17" s="208" t="s">
        <v>130</v>
      </c>
      <c r="F17" s="208" t="s">
        <v>131</v>
      </c>
      <c r="G17" s="268">
        <v>42950</v>
      </c>
      <c r="H17" s="268">
        <v>44438</v>
      </c>
      <c r="I17" s="207" t="s">
        <v>92</v>
      </c>
      <c r="J17" s="207" t="s">
        <v>100</v>
      </c>
      <c r="K17" s="207" t="s">
        <v>132</v>
      </c>
      <c r="L17" s="207" t="s">
        <v>94</v>
      </c>
      <c r="M17" s="207" t="s">
        <v>95</v>
      </c>
      <c r="N17" s="209">
        <v>759482.84</v>
      </c>
      <c r="O17" s="209">
        <v>134026.38</v>
      </c>
      <c r="P17" s="209">
        <v>223377.3</v>
      </c>
      <c r="Q17" s="209">
        <v>435609.88</v>
      </c>
      <c r="R17" s="209">
        <v>212232.58</v>
      </c>
      <c r="S17" s="209">
        <v>1329119.1000000001</v>
      </c>
      <c r="T17" s="207" t="s">
        <v>53</v>
      </c>
      <c r="U17" s="207">
        <v>1</v>
      </c>
      <c r="V17" s="209">
        <v>581540.16</v>
      </c>
      <c r="W17" s="216">
        <v>102624.73</v>
      </c>
    </row>
    <row r="18" spans="1:23" ht="24.95" customHeight="1" x14ac:dyDescent="0.25">
      <c r="A18" s="80">
        <v>12</v>
      </c>
      <c r="B18" s="207" t="s">
        <v>88</v>
      </c>
      <c r="C18" s="207">
        <v>106627</v>
      </c>
      <c r="D18" s="208" t="s">
        <v>133</v>
      </c>
      <c r="E18" s="208" t="s">
        <v>134</v>
      </c>
      <c r="F18" s="208" t="s">
        <v>135</v>
      </c>
      <c r="G18" s="268">
        <v>42950</v>
      </c>
      <c r="H18" s="268">
        <v>43616</v>
      </c>
      <c r="I18" s="207" t="s">
        <v>92</v>
      </c>
      <c r="J18" s="207" t="s">
        <v>100</v>
      </c>
      <c r="K18" s="207" t="s">
        <v>136</v>
      </c>
      <c r="L18" s="207" t="s">
        <v>94</v>
      </c>
      <c r="M18" s="207" t="s">
        <v>95</v>
      </c>
      <c r="N18" s="209">
        <v>318452.25</v>
      </c>
      <c r="O18" s="209">
        <v>56197.46</v>
      </c>
      <c r="P18" s="209">
        <v>93662.43</v>
      </c>
      <c r="Q18" s="209">
        <v>218671.38</v>
      </c>
      <c r="R18" s="209">
        <v>125008.95</v>
      </c>
      <c r="S18" s="209">
        <v>593321.09</v>
      </c>
      <c r="T18" s="207" t="s">
        <v>96</v>
      </c>
      <c r="U18" s="207">
        <v>3</v>
      </c>
      <c r="V18" s="209">
        <v>165886.53000000003</v>
      </c>
      <c r="W18" s="216">
        <v>29274.09</v>
      </c>
    </row>
    <row r="19" spans="1:23" ht="24.95" customHeight="1" x14ac:dyDescent="0.25">
      <c r="A19" s="80">
        <v>13</v>
      </c>
      <c r="B19" s="207" t="s">
        <v>88</v>
      </c>
      <c r="C19" s="207">
        <v>109523</v>
      </c>
      <c r="D19" s="208" t="s">
        <v>137</v>
      </c>
      <c r="E19" s="208" t="s">
        <v>138</v>
      </c>
      <c r="F19" s="208" t="s">
        <v>139</v>
      </c>
      <c r="G19" s="268">
        <v>42954</v>
      </c>
      <c r="H19" s="268" t="s">
        <v>420</v>
      </c>
      <c r="I19" s="207" t="s">
        <v>92</v>
      </c>
      <c r="J19" s="207" t="s">
        <v>100</v>
      </c>
      <c r="K19" s="207" t="s">
        <v>140</v>
      </c>
      <c r="L19" s="207" t="s">
        <v>94</v>
      </c>
      <c r="M19" s="207" t="s">
        <v>95</v>
      </c>
      <c r="N19" s="209">
        <v>759900</v>
      </c>
      <c r="O19" s="209">
        <v>134100</v>
      </c>
      <c r="P19" s="209">
        <v>280490.73</v>
      </c>
      <c r="Q19" s="209">
        <v>433435.48</v>
      </c>
      <c r="R19" s="209">
        <v>152944.75</v>
      </c>
      <c r="S19" s="209">
        <v>1327435.48</v>
      </c>
      <c r="T19" s="207" t="s">
        <v>53</v>
      </c>
      <c r="U19" s="207">
        <v>2</v>
      </c>
      <c r="V19" s="209">
        <v>648029.56999999995</v>
      </c>
      <c r="W19" s="216">
        <v>114358.17</v>
      </c>
    </row>
    <row r="20" spans="1:23" ht="24.95" customHeight="1" x14ac:dyDescent="0.25">
      <c r="A20" s="80">
        <v>14</v>
      </c>
      <c r="B20" s="207" t="s">
        <v>88</v>
      </c>
      <c r="C20" s="207">
        <v>102609</v>
      </c>
      <c r="D20" s="208" t="s">
        <v>141</v>
      </c>
      <c r="E20" s="208" t="s">
        <v>142</v>
      </c>
      <c r="F20" s="208" t="s">
        <v>143</v>
      </c>
      <c r="G20" s="268">
        <v>42955</v>
      </c>
      <c r="H20" s="268">
        <v>43343</v>
      </c>
      <c r="I20" s="207" t="s">
        <v>92</v>
      </c>
      <c r="J20" s="207" t="s">
        <v>100</v>
      </c>
      <c r="K20" s="207" t="s">
        <v>101</v>
      </c>
      <c r="L20" s="207" t="s">
        <v>94</v>
      </c>
      <c r="M20" s="207" t="s">
        <v>95</v>
      </c>
      <c r="N20" s="209">
        <v>645928.24</v>
      </c>
      <c r="O20" s="209">
        <v>113987.34</v>
      </c>
      <c r="P20" s="209">
        <v>189978.9</v>
      </c>
      <c r="Q20" s="209">
        <v>391939.8</v>
      </c>
      <c r="R20" s="209">
        <v>201960.9</v>
      </c>
      <c r="S20" s="209">
        <v>1151855.3799999999</v>
      </c>
      <c r="T20" s="207" t="s">
        <v>96</v>
      </c>
      <c r="U20" s="207">
        <v>0</v>
      </c>
      <c r="V20" s="209">
        <v>609796.46000000008</v>
      </c>
      <c r="W20" s="216">
        <v>107611.14999999998</v>
      </c>
    </row>
    <row r="21" spans="1:23" ht="24.95" customHeight="1" x14ac:dyDescent="0.25">
      <c r="A21" s="80">
        <v>15</v>
      </c>
      <c r="B21" s="207" t="s">
        <v>88</v>
      </c>
      <c r="C21" s="207">
        <v>102270</v>
      </c>
      <c r="D21" s="208" t="s">
        <v>144</v>
      </c>
      <c r="E21" s="208" t="s">
        <v>145</v>
      </c>
      <c r="F21" s="208" t="s">
        <v>146</v>
      </c>
      <c r="G21" s="268">
        <v>42970</v>
      </c>
      <c r="H21" s="268">
        <v>43343</v>
      </c>
      <c r="I21" s="207" t="s">
        <v>92</v>
      </c>
      <c r="J21" s="207" t="s">
        <v>100</v>
      </c>
      <c r="K21" s="207" t="s">
        <v>147</v>
      </c>
      <c r="L21" s="207" t="s">
        <v>94</v>
      </c>
      <c r="M21" s="207" t="s">
        <v>95</v>
      </c>
      <c r="N21" s="209">
        <v>681895.42</v>
      </c>
      <c r="O21" s="209">
        <v>120334.48</v>
      </c>
      <c r="P21" s="209">
        <v>200580</v>
      </c>
      <c r="Q21" s="209">
        <v>447338.13</v>
      </c>
      <c r="R21" s="209">
        <v>246758.13</v>
      </c>
      <c r="S21" s="209">
        <v>1249568.03</v>
      </c>
      <c r="T21" s="207" t="s">
        <v>96</v>
      </c>
      <c r="U21" s="207">
        <v>0</v>
      </c>
      <c r="V21" s="209">
        <v>681016.87</v>
      </c>
      <c r="W21" s="216">
        <v>120179.46</v>
      </c>
    </row>
    <row r="22" spans="1:23" ht="24.95" customHeight="1" x14ac:dyDescent="0.25">
      <c r="A22" s="80">
        <v>16</v>
      </c>
      <c r="B22" s="207" t="s">
        <v>88</v>
      </c>
      <c r="C22" s="207">
        <v>111649</v>
      </c>
      <c r="D22" s="208" t="s">
        <v>148</v>
      </c>
      <c r="E22" s="208" t="s">
        <v>149</v>
      </c>
      <c r="F22" s="208" t="s">
        <v>150</v>
      </c>
      <c r="G22" s="268">
        <v>42970</v>
      </c>
      <c r="H22" s="268">
        <v>43373</v>
      </c>
      <c r="I22" s="207" t="s">
        <v>92</v>
      </c>
      <c r="J22" s="207" t="s">
        <v>100</v>
      </c>
      <c r="K22" s="207" t="s">
        <v>151</v>
      </c>
      <c r="L22" s="207" t="s">
        <v>94</v>
      </c>
      <c r="M22" s="207" t="s">
        <v>95</v>
      </c>
      <c r="N22" s="209">
        <v>389884.84</v>
      </c>
      <c r="O22" s="209">
        <v>68803.210000000006</v>
      </c>
      <c r="P22" s="209">
        <v>80944.95</v>
      </c>
      <c r="Q22" s="209">
        <v>183810.72</v>
      </c>
      <c r="R22" s="209">
        <v>102865.77</v>
      </c>
      <c r="S22" s="209">
        <v>642498.77</v>
      </c>
      <c r="T22" s="207" t="s">
        <v>96</v>
      </c>
      <c r="U22" s="207">
        <v>0</v>
      </c>
      <c r="V22" s="209">
        <v>388155.88999999996</v>
      </c>
      <c r="W22" s="216">
        <v>68498.11</v>
      </c>
    </row>
    <row r="23" spans="1:23" ht="24.95" customHeight="1" x14ac:dyDescent="0.25">
      <c r="A23" s="80">
        <v>17</v>
      </c>
      <c r="B23" s="207" t="s">
        <v>88</v>
      </c>
      <c r="C23" s="207">
        <v>111656</v>
      </c>
      <c r="D23" s="208" t="s">
        <v>152</v>
      </c>
      <c r="E23" s="208" t="s">
        <v>153</v>
      </c>
      <c r="F23" s="208" t="s">
        <v>154</v>
      </c>
      <c r="G23" s="268">
        <v>42975</v>
      </c>
      <c r="H23" s="268">
        <v>43281</v>
      </c>
      <c r="I23" s="207" t="s">
        <v>92</v>
      </c>
      <c r="J23" s="207" t="s">
        <v>100</v>
      </c>
      <c r="K23" s="207" t="s">
        <v>155</v>
      </c>
      <c r="L23" s="207" t="s">
        <v>94</v>
      </c>
      <c r="M23" s="207" t="s">
        <v>95</v>
      </c>
      <c r="N23" s="209">
        <v>755743.73</v>
      </c>
      <c r="O23" s="209">
        <v>133366.54</v>
      </c>
      <c r="P23" s="209">
        <v>98790.03</v>
      </c>
      <c r="Q23" s="209">
        <v>298058.28000000003</v>
      </c>
      <c r="R23" s="209">
        <v>199268.25</v>
      </c>
      <c r="S23" s="209">
        <v>1187168.55</v>
      </c>
      <c r="T23" s="207" t="s">
        <v>96</v>
      </c>
      <c r="U23" s="207">
        <v>0</v>
      </c>
      <c r="V23" s="209">
        <v>755431.97</v>
      </c>
      <c r="W23" s="216">
        <v>133311.53</v>
      </c>
    </row>
    <row r="24" spans="1:23" ht="24.95" customHeight="1" x14ac:dyDescent="0.25">
      <c r="A24" s="80">
        <v>18</v>
      </c>
      <c r="B24" s="207" t="s">
        <v>88</v>
      </c>
      <c r="C24" s="207">
        <v>104691</v>
      </c>
      <c r="D24" s="208" t="s">
        <v>156</v>
      </c>
      <c r="E24" s="208" t="s">
        <v>157</v>
      </c>
      <c r="F24" s="208" t="s">
        <v>158</v>
      </c>
      <c r="G24" s="268">
        <v>43007</v>
      </c>
      <c r="H24" s="268">
        <v>43830</v>
      </c>
      <c r="I24" s="207" t="s">
        <v>92</v>
      </c>
      <c r="J24" s="207" t="s">
        <v>100</v>
      </c>
      <c r="K24" s="207" t="s">
        <v>159</v>
      </c>
      <c r="L24" s="207" t="s">
        <v>94</v>
      </c>
      <c r="M24" s="207" t="s">
        <v>95</v>
      </c>
      <c r="N24" s="209">
        <v>760291</v>
      </c>
      <c r="O24" s="209">
        <v>134169</v>
      </c>
      <c r="P24" s="209">
        <v>237135</v>
      </c>
      <c r="Q24" s="209">
        <v>441631.24</v>
      </c>
      <c r="R24" s="209">
        <v>204496.24</v>
      </c>
      <c r="S24" s="209">
        <v>1336091.24</v>
      </c>
      <c r="T24" s="210" t="s">
        <v>96</v>
      </c>
      <c r="U24" s="207">
        <v>1</v>
      </c>
      <c r="V24" s="209">
        <v>656037.16</v>
      </c>
      <c r="W24" s="216">
        <v>115771.25</v>
      </c>
    </row>
    <row r="25" spans="1:23" ht="24.95" customHeight="1" x14ac:dyDescent="0.25">
      <c r="A25" s="80">
        <v>19</v>
      </c>
      <c r="B25" s="207" t="s">
        <v>88</v>
      </c>
      <c r="C25" s="207">
        <v>107696</v>
      </c>
      <c r="D25" s="208" t="s">
        <v>160</v>
      </c>
      <c r="E25" s="208" t="s">
        <v>161</v>
      </c>
      <c r="F25" s="208" t="s">
        <v>162</v>
      </c>
      <c r="G25" s="268">
        <v>43014</v>
      </c>
      <c r="H25" s="268">
        <v>43861</v>
      </c>
      <c r="I25" s="207" t="s">
        <v>92</v>
      </c>
      <c r="J25" s="207" t="s">
        <v>100</v>
      </c>
      <c r="K25" s="207" t="s">
        <v>163</v>
      </c>
      <c r="L25" s="207" t="s">
        <v>94</v>
      </c>
      <c r="M25" s="207" t="s">
        <v>95</v>
      </c>
      <c r="N25" s="209">
        <v>684568.1</v>
      </c>
      <c r="O25" s="209">
        <v>120806.14</v>
      </c>
      <c r="P25" s="209">
        <v>201343.58</v>
      </c>
      <c r="Q25" s="209">
        <v>214969.08</v>
      </c>
      <c r="R25" s="209">
        <v>13625.5</v>
      </c>
      <c r="S25" s="209">
        <v>1020343.32</v>
      </c>
      <c r="T25" s="207" t="s">
        <v>96</v>
      </c>
      <c r="U25" s="207">
        <v>2</v>
      </c>
      <c r="V25" s="209">
        <v>672668.6399999999</v>
      </c>
      <c r="W25" s="216">
        <v>118706.24000000001</v>
      </c>
    </row>
    <row r="26" spans="1:23" ht="24.95" customHeight="1" x14ac:dyDescent="0.25">
      <c r="A26" s="80">
        <v>20</v>
      </c>
      <c r="B26" s="207" t="s">
        <v>88</v>
      </c>
      <c r="C26" s="207">
        <v>109220</v>
      </c>
      <c r="D26" s="208" t="s">
        <v>164</v>
      </c>
      <c r="E26" s="208" t="s">
        <v>165</v>
      </c>
      <c r="F26" s="208" t="s">
        <v>166</v>
      </c>
      <c r="G26" s="268">
        <v>43025</v>
      </c>
      <c r="H26" s="268">
        <v>43738</v>
      </c>
      <c r="I26" s="207" t="s">
        <v>92</v>
      </c>
      <c r="J26" s="207" t="s">
        <v>100</v>
      </c>
      <c r="K26" s="207" t="s">
        <v>167</v>
      </c>
      <c r="L26" s="207" t="s">
        <v>94</v>
      </c>
      <c r="M26" s="207" t="s">
        <v>95</v>
      </c>
      <c r="N26" s="209">
        <v>499662.64</v>
      </c>
      <c r="O26" s="209">
        <v>88175.76</v>
      </c>
      <c r="P26" s="209">
        <v>146959.6</v>
      </c>
      <c r="Q26" s="209">
        <v>318573.07</v>
      </c>
      <c r="R26" s="209">
        <v>171613.47</v>
      </c>
      <c r="S26" s="209">
        <v>906411.47</v>
      </c>
      <c r="T26" s="207" t="s">
        <v>96</v>
      </c>
      <c r="U26" s="207">
        <v>2</v>
      </c>
      <c r="V26" s="209">
        <v>499585.31</v>
      </c>
      <c r="W26" s="216">
        <v>88162.11</v>
      </c>
    </row>
    <row r="27" spans="1:23" ht="24.95" customHeight="1" x14ac:dyDescent="0.25">
      <c r="A27" s="80">
        <v>21</v>
      </c>
      <c r="B27" s="207" t="s">
        <v>88</v>
      </c>
      <c r="C27" s="207">
        <v>111425</v>
      </c>
      <c r="D27" s="208" t="s">
        <v>168</v>
      </c>
      <c r="E27" s="208" t="s">
        <v>169</v>
      </c>
      <c r="F27" s="208" t="s">
        <v>170</v>
      </c>
      <c r="G27" s="268">
        <v>43025</v>
      </c>
      <c r="H27" s="268">
        <v>43373</v>
      </c>
      <c r="I27" s="207" t="s">
        <v>92</v>
      </c>
      <c r="J27" s="207" t="s">
        <v>100</v>
      </c>
      <c r="K27" s="207" t="s">
        <v>171</v>
      </c>
      <c r="L27" s="207" t="s">
        <v>94</v>
      </c>
      <c r="M27" s="207" t="s">
        <v>95</v>
      </c>
      <c r="N27" s="209">
        <v>700519</v>
      </c>
      <c r="O27" s="209">
        <v>123621</v>
      </c>
      <c r="P27" s="209">
        <v>206035</v>
      </c>
      <c r="Q27" s="209">
        <v>460197.25</v>
      </c>
      <c r="R27" s="209">
        <v>254162.25</v>
      </c>
      <c r="S27" s="209">
        <v>1284337.25</v>
      </c>
      <c r="T27" s="207" t="s">
        <v>96</v>
      </c>
      <c r="U27" s="207">
        <v>0</v>
      </c>
      <c r="V27" s="209">
        <v>699702.32</v>
      </c>
      <c r="W27" s="216">
        <v>123476.88</v>
      </c>
    </row>
    <row r="28" spans="1:23" ht="24.95" customHeight="1" x14ac:dyDescent="0.25">
      <c r="A28" s="80">
        <v>22</v>
      </c>
      <c r="B28" s="207" t="s">
        <v>88</v>
      </c>
      <c r="C28" s="207">
        <v>112909</v>
      </c>
      <c r="D28" s="208" t="s">
        <v>172</v>
      </c>
      <c r="E28" s="208" t="s">
        <v>173</v>
      </c>
      <c r="F28" s="208" t="s">
        <v>174</v>
      </c>
      <c r="G28" s="268">
        <v>43038</v>
      </c>
      <c r="H28" s="268">
        <v>43465</v>
      </c>
      <c r="I28" s="207" t="s">
        <v>92</v>
      </c>
      <c r="J28" s="207" t="s">
        <v>100</v>
      </c>
      <c r="K28" s="207" t="s">
        <v>116</v>
      </c>
      <c r="L28" s="207" t="s">
        <v>94</v>
      </c>
      <c r="M28" s="207" t="s">
        <v>95</v>
      </c>
      <c r="N28" s="209">
        <v>587691.17000000004</v>
      </c>
      <c r="O28" s="209">
        <v>103710.21</v>
      </c>
      <c r="P28" s="209">
        <v>103312.86</v>
      </c>
      <c r="Q28" s="209">
        <v>254903.57</v>
      </c>
      <c r="R28" s="209">
        <v>151590.71</v>
      </c>
      <c r="S28" s="209">
        <v>946304.95</v>
      </c>
      <c r="T28" s="207" t="s">
        <v>96</v>
      </c>
      <c r="U28" s="207">
        <v>0</v>
      </c>
      <c r="V28" s="209">
        <v>586504.82999999996</v>
      </c>
      <c r="W28" s="216">
        <v>103500.86</v>
      </c>
    </row>
    <row r="29" spans="1:23" ht="24.95" customHeight="1" x14ac:dyDescent="0.25">
      <c r="A29" s="80">
        <v>23</v>
      </c>
      <c r="B29" s="207" t="s">
        <v>88</v>
      </c>
      <c r="C29" s="207">
        <v>111353</v>
      </c>
      <c r="D29" s="208" t="s">
        <v>175</v>
      </c>
      <c r="E29" s="208" t="s">
        <v>176</v>
      </c>
      <c r="F29" s="208" t="s">
        <v>177</v>
      </c>
      <c r="G29" s="268">
        <v>43062</v>
      </c>
      <c r="H29" s="268">
        <v>43403</v>
      </c>
      <c r="I29" s="207" t="s">
        <v>92</v>
      </c>
      <c r="J29" s="207" t="s">
        <v>100</v>
      </c>
      <c r="K29" s="207" t="s">
        <v>178</v>
      </c>
      <c r="L29" s="207" t="s">
        <v>94</v>
      </c>
      <c r="M29" s="207" t="s">
        <v>95</v>
      </c>
      <c r="N29" s="209">
        <v>632054.48</v>
      </c>
      <c r="O29" s="209">
        <v>111539.03</v>
      </c>
      <c r="P29" s="209">
        <v>185898.38</v>
      </c>
      <c r="Q29" s="209">
        <v>362870.74</v>
      </c>
      <c r="R29" s="209">
        <v>176972.36</v>
      </c>
      <c r="S29" s="209">
        <v>1106464.25</v>
      </c>
      <c r="T29" s="207" t="s">
        <v>96</v>
      </c>
      <c r="U29" s="207">
        <v>0</v>
      </c>
      <c r="V29" s="209">
        <v>630389.4</v>
      </c>
      <c r="W29" s="216">
        <v>111245.2</v>
      </c>
    </row>
    <row r="30" spans="1:23" ht="24.95" customHeight="1" x14ac:dyDescent="0.25">
      <c r="A30" s="80">
        <v>24</v>
      </c>
      <c r="B30" s="207" t="s">
        <v>88</v>
      </c>
      <c r="C30" s="207">
        <v>113273</v>
      </c>
      <c r="D30" s="208" t="s">
        <v>179</v>
      </c>
      <c r="E30" s="208" t="s">
        <v>180</v>
      </c>
      <c r="F30" s="208" t="s">
        <v>181</v>
      </c>
      <c r="G30" s="268">
        <v>43063</v>
      </c>
      <c r="H30" s="268">
        <v>43465</v>
      </c>
      <c r="I30" s="207" t="s">
        <v>92</v>
      </c>
      <c r="J30" s="207" t="s">
        <v>100</v>
      </c>
      <c r="K30" s="207" t="s">
        <v>182</v>
      </c>
      <c r="L30" s="207" t="s">
        <v>94</v>
      </c>
      <c r="M30" s="207" t="s">
        <v>95</v>
      </c>
      <c r="N30" s="209">
        <v>345251.73</v>
      </c>
      <c r="O30" s="209">
        <v>60926.77</v>
      </c>
      <c r="P30" s="209">
        <v>66122.080000000002</v>
      </c>
      <c r="Q30" s="209">
        <v>157049.19</v>
      </c>
      <c r="R30" s="209">
        <v>90927.11</v>
      </c>
      <c r="S30" s="209">
        <v>563227.69000000006</v>
      </c>
      <c r="T30" s="207" t="s">
        <v>96</v>
      </c>
      <c r="U30" s="207">
        <v>1</v>
      </c>
      <c r="V30" s="209">
        <v>340414.07</v>
      </c>
      <c r="W30" s="216">
        <v>60073.09</v>
      </c>
    </row>
    <row r="31" spans="1:23" ht="24.95" customHeight="1" x14ac:dyDescent="0.25">
      <c r="A31" s="80">
        <v>25</v>
      </c>
      <c r="B31" s="207" t="s">
        <v>88</v>
      </c>
      <c r="C31" s="207">
        <v>112808</v>
      </c>
      <c r="D31" s="208" t="s">
        <v>183</v>
      </c>
      <c r="E31" s="208" t="s">
        <v>184</v>
      </c>
      <c r="F31" s="208" t="s">
        <v>185</v>
      </c>
      <c r="G31" s="268">
        <v>43076</v>
      </c>
      <c r="H31" s="268">
        <v>43434</v>
      </c>
      <c r="I31" s="207" t="s">
        <v>92</v>
      </c>
      <c r="J31" s="207" t="s">
        <v>100</v>
      </c>
      <c r="K31" s="207" t="s">
        <v>186</v>
      </c>
      <c r="L31" s="207" t="s">
        <v>94</v>
      </c>
      <c r="M31" s="207" t="s">
        <v>95</v>
      </c>
      <c r="N31" s="209">
        <v>397584.18</v>
      </c>
      <c r="O31" s="209">
        <v>70161.91</v>
      </c>
      <c r="P31" s="209">
        <v>116936.58</v>
      </c>
      <c r="Q31" s="209">
        <v>228076.28</v>
      </c>
      <c r="R31" s="209">
        <v>111139.7</v>
      </c>
      <c r="S31" s="209">
        <v>695822.36999999988</v>
      </c>
      <c r="T31" s="207" t="s">
        <v>96</v>
      </c>
      <c r="U31" s="207">
        <v>0</v>
      </c>
      <c r="V31" s="209">
        <v>395740.27</v>
      </c>
      <c r="W31" s="216">
        <v>69836.52</v>
      </c>
    </row>
    <row r="32" spans="1:23" ht="24.95" customHeight="1" x14ac:dyDescent="0.25">
      <c r="A32" s="80">
        <v>26</v>
      </c>
      <c r="B32" s="207" t="s">
        <v>88</v>
      </c>
      <c r="C32" s="207">
        <v>112031</v>
      </c>
      <c r="D32" s="208" t="s">
        <v>187</v>
      </c>
      <c r="E32" s="208" t="s">
        <v>188</v>
      </c>
      <c r="F32" s="208" t="s">
        <v>189</v>
      </c>
      <c r="G32" s="268">
        <v>43076</v>
      </c>
      <c r="H32" s="268">
        <v>43830</v>
      </c>
      <c r="I32" s="207" t="s">
        <v>92</v>
      </c>
      <c r="J32" s="207" t="s">
        <v>100</v>
      </c>
      <c r="K32" s="207" t="s">
        <v>190</v>
      </c>
      <c r="L32" s="207" t="s">
        <v>94</v>
      </c>
      <c r="M32" s="207" t="s">
        <v>95</v>
      </c>
      <c r="N32" s="209">
        <v>365030.28</v>
      </c>
      <c r="O32" s="209">
        <v>64417.11</v>
      </c>
      <c r="P32" s="209">
        <v>58561.01</v>
      </c>
      <c r="Q32" s="209">
        <v>159393.29</v>
      </c>
      <c r="R32" s="209">
        <v>100832.28</v>
      </c>
      <c r="S32" s="209">
        <v>588840.68000000005</v>
      </c>
      <c r="T32" s="210" t="s">
        <v>96</v>
      </c>
      <c r="U32" s="207">
        <v>0</v>
      </c>
      <c r="V32" s="209">
        <v>364615.22000000003</v>
      </c>
      <c r="W32" s="216">
        <v>64343.86</v>
      </c>
    </row>
    <row r="33" spans="1:23" ht="24.95" customHeight="1" x14ac:dyDescent="0.25">
      <c r="A33" s="80">
        <v>27</v>
      </c>
      <c r="B33" s="207" t="s">
        <v>88</v>
      </c>
      <c r="C33" s="207">
        <v>112994</v>
      </c>
      <c r="D33" s="208" t="s">
        <v>191</v>
      </c>
      <c r="E33" s="208" t="s">
        <v>192</v>
      </c>
      <c r="F33" s="208" t="s">
        <v>193</v>
      </c>
      <c r="G33" s="268">
        <v>43076</v>
      </c>
      <c r="H33" s="268">
        <v>43465</v>
      </c>
      <c r="I33" s="207" t="s">
        <v>92</v>
      </c>
      <c r="J33" s="207" t="s">
        <v>100</v>
      </c>
      <c r="K33" s="207" t="s">
        <v>194</v>
      </c>
      <c r="L33" s="207" t="s">
        <v>94</v>
      </c>
      <c r="M33" s="207" t="s">
        <v>95</v>
      </c>
      <c r="N33" s="209">
        <v>682548.24</v>
      </c>
      <c r="O33" s="209">
        <v>120449.69</v>
      </c>
      <c r="P33" s="209">
        <v>200749.49</v>
      </c>
      <c r="Q33" s="209">
        <v>401207.6</v>
      </c>
      <c r="R33" s="209">
        <v>200458.11</v>
      </c>
      <c r="S33" s="209">
        <v>1204205.5299999998</v>
      </c>
      <c r="T33" s="207" t="s">
        <v>96</v>
      </c>
      <c r="U33" s="207">
        <v>1</v>
      </c>
      <c r="V33" s="209">
        <v>664153.18999999994</v>
      </c>
      <c r="W33" s="216">
        <v>117203.5</v>
      </c>
    </row>
    <row r="34" spans="1:23" ht="24.95" customHeight="1" x14ac:dyDescent="0.25">
      <c r="A34" s="80">
        <v>28</v>
      </c>
      <c r="B34" s="207" t="s">
        <v>88</v>
      </c>
      <c r="C34" s="207">
        <v>108623</v>
      </c>
      <c r="D34" s="208" t="s">
        <v>195</v>
      </c>
      <c r="E34" s="208" t="s">
        <v>196</v>
      </c>
      <c r="F34" s="208" t="s">
        <v>197</v>
      </c>
      <c r="G34" s="268">
        <v>43076</v>
      </c>
      <c r="H34" s="268">
        <v>44561</v>
      </c>
      <c r="I34" s="207" t="s">
        <v>92</v>
      </c>
      <c r="J34" s="207" t="s">
        <v>100</v>
      </c>
      <c r="K34" s="207" t="s">
        <v>198</v>
      </c>
      <c r="L34" s="207" t="s">
        <v>94</v>
      </c>
      <c r="M34" s="207" t="s">
        <v>95</v>
      </c>
      <c r="N34" s="209">
        <v>333127.31</v>
      </c>
      <c r="O34" s="209">
        <v>58787.17</v>
      </c>
      <c r="P34" s="209">
        <v>97978.63</v>
      </c>
      <c r="Q34" s="209">
        <v>201835.57</v>
      </c>
      <c r="R34" s="209">
        <v>103856.94</v>
      </c>
      <c r="S34" s="209">
        <v>593750.05000000005</v>
      </c>
      <c r="T34" s="207" t="s">
        <v>53</v>
      </c>
      <c r="U34" s="207">
        <v>1</v>
      </c>
      <c r="V34" s="209">
        <v>153088.96000000002</v>
      </c>
      <c r="W34" s="216">
        <v>27015.7</v>
      </c>
    </row>
    <row r="35" spans="1:23" ht="24.95" customHeight="1" x14ac:dyDescent="0.25">
      <c r="A35" s="80">
        <v>29</v>
      </c>
      <c r="B35" s="207" t="s">
        <v>88</v>
      </c>
      <c r="C35" s="207">
        <v>111620</v>
      </c>
      <c r="D35" s="208" t="s">
        <v>199</v>
      </c>
      <c r="E35" s="208" t="s">
        <v>200</v>
      </c>
      <c r="F35" s="208" t="s">
        <v>201</v>
      </c>
      <c r="G35" s="268">
        <v>43081</v>
      </c>
      <c r="H35" s="268">
        <v>43830</v>
      </c>
      <c r="I35" s="207" t="s">
        <v>92</v>
      </c>
      <c r="J35" s="207" t="s">
        <v>100</v>
      </c>
      <c r="K35" s="207" t="s">
        <v>202</v>
      </c>
      <c r="L35" s="207" t="s">
        <v>94</v>
      </c>
      <c r="M35" s="207" t="s">
        <v>95</v>
      </c>
      <c r="N35" s="209">
        <v>682844.18</v>
      </c>
      <c r="O35" s="209">
        <v>120501.91</v>
      </c>
      <c r="P35" s="209">
        <v>200836.52</v>
      </c>
      <c r="Q35" s="209">
        <v>409555.12</v>
      </c>
      <c r="R35" s="209">
        <v>208718.6</v>
      </c>
      <c r="S35" s="209">
        <v>1212901.2100000002</v>
      </c>
      <c r="T35" s="210" t="s">
        <v>96</v>
      </c>
      <c r="U35" s="207">
        <v>1</v>
      </c>
      <c r="V35" s="209">
        <v>680157.56</v>
      </c>
      <c r="W35" s="216">
        <v>120027.79999999999</v>
      </c>
    </row>
    <row r="36" spans="1:23" ht="24.95" customHeight="1" x14ac:dyDescent="0.25">
      <c r="A36" s="80">
        <v>30</v>
      </c>
      <c r="B36" s="207" t="s">
        <v>88</v>
      </c>
      <c r="C36" s="207">
        <v>110837</v>
      </c>
      <c r="D36" s="208" t="s">
        <v>203</v>
      </c>
      <c r="E36" s="208" t="s">
        <v>204</v>
      </c>
      <c r="F36" s="208" t="s">
        <v>205</v>
      </c>
      <c r="G36" s="268">
        <v>43088</v>
      </c>
      <c r="H36" s="268">
        <v>43616</v>
      </c>
      <c r="I36" s="207" t="s">
        <v>92</v>
      </c>
      <c r="J36" s="207" t="s">
        <v>100</v>
      </c>
      <c r="K36" s="207" t="s">
        <v>206</v>
      </c>
      <c r="L36" s="207" t="s">
        <v>94</v>
      </c>
      <c r="M36" s="207" t="s">
        <v>95</v>
      </c>
      <c r="N36" s="209">
        <v>701945.16</v>
      </c>
      <c r="O36" s="209">
        <v>123872.67</v>
      </c>
      <c r="P36" s="209">
        <v>91757.54</v>
      </c>
      <c r="Q36" s="209">
        <v>266096.84999999998</v>
      </c>
      <c r="R36" s="209">
        <v>174339.31</v>
      </c>
      <c r="S36" s="209">
        <v>1091914.6800000002</v>
      </c>
      <c r="T36" s="207" t="s">
        <v>96</v>
      </c>
      <c r="U36" s="207">
        <v>0</v>
      </c>
      <c r="V36" s="209">
        <v>685730.9</v>
      </c>
      <c r="W36" s="216">
        <v>121011.33</v>
      </c>
    </row>
    <row r="37" spans="1:23" ht="24.95" customHeight="1" x14ac:dyDescent="0.25">
      <c r="A37" s="80">
        <v>31</v>
      </c>
      <c r="B37" s="207" t="s">
        <v>88</v>
      </c>
      <c r="C37" s="207">
        <v>106978</v>
      </c>
      <c r="D37" s="208" t="s">
        <v>207</v>
      </c>
      <c r="E37" s="208" t="s">
        <v>208</v>
      </c>
      <c r="F37" s="208" t="s">
        <v>209</v>
      </c>
      <c r="G37" s="268">
        <v>43088</v>
      </c>
      <c r="H37" s="268">
        <v>44074</v>
      </c>
      <c r="I37" s="207" t="s">
        <v>92</v>
      </c>
      <c r="J37" s="207" t="s">
        <v>100</v>
      </c>
      <c r="K37" s="207" t="s">
        <v>210</v>
      </c>
      <c r="L37" s="207" t="s">
        <v>94</v>
      </c>
      <c r="M37" s="207" t="s">
        <v>95</v>
      </c>
      <c r="N37" s="209">
        <v>626976.31999999995</v>
      </c>
      <c r="O37" s="209">
        <v>110642.88</v>
      </c>
      <c r="P37" s="209">
        <v>184404.8</v>
      </c>
      <c r="Q37" s="209">
        <v>572882.17999999993</v>
      </c>
      <c r="R37" s="209">
        <v>388477.38</v>
      </c>
      <c r="S37" s="209">
        <v>1310501.3799999999</v>
      </c>
      <c r="T37" s="207" t="s">
        <v>96</v>
      </c>
      <c r="U37" s="207">
        <v>1</v>
      </c>
      <c r="V37" s="209">
        <v>618145.97000000009</v>
      </c>
      <c r="W37" s="216">
        <v>109084.59</v>
      </c>
    </row>
    <row r="38" spans="1:23" ht="24.95" customHeight="1" x14ac:dyDescent="0.25">
      <c r="A38" s="80">
        <v>32</v>
      </c>
      <c r="B38" s="207" t="s">
        <v>88</v>
      </c>
      <c r="C38" s="207">
        <v>113287</v>
      </c>
      <c r="D38" s="208" t="s">
        <v>211</v>
      </c>
      <c r="E38" s="208" t="s">
        <v>212</v>
      </c>
      <c r="F38" s="208" t="s">
        <v>213</v>
      </c>
      <c r="G38" s="268">
        <v>43087</v>
      </c>
      <c r="H38" s="268">
        <v>43343</v>
      </c>
      <c r="I38" s="207" t="s">
        <v>92</v>
      </c>
      <c r="J38" s="207" t="s">
        <v>100</v>
      </c>
      <c r="K38" s="207" t="s">
        <v>214</v>
      </c>
      <c r="L38" s="207" t="s">
        <v>94</v>
      </c>
      <c r="M38" s="207" t="s">
        <v>95</v>
      </c>
      <c r="N38" s="209">
        <v>478320.25</v>
      </c>
      <c r="O38" s="209">
        <v>84409.46</v>
      </c>
      <c r="P38" s="209">
        <v>140682.43</v>
      </c>
      <c r="Q38" s="209">
        <v>282395.19</v>
      </c>
      <c r="R38" s="209">
        <v>141712.76</v>
      </c>
      <c r="S38" s="209">
        <v>845124.89999999991</v>
      </c>
      <c r="T38" s="207" t="s">
        <v>96</v>
      </c>
      <c r="U38" s="207">
        <v>0</v>
      </c>
      <c r="V38" s="209">
        <v>470570.89</v>
      </c>
      <c r="W38" s="216">
        <v>83041.919999999998</v>
      </c>
    </row>
    <row r="39" spans="1:23" ht="24.95" customHeight="1" x14ac:dyDescent="0.25">
      <c r="A39" s="80">
        <v>33</v>
      </c>
      <c r="B39" s="207" t="s">
        <v>88</v>
      </c>
      <c r="C39" s="207">
        <v>113597</v>
      </c>
      <c r="D39" s="208" t="s">
        <v>215</v>
      </c>
      <c r="E39" s="208" t="s">
        <v>216</v>
      </c>
      <c r="F39" s="208" t="s">
        <v>217</v>
      </c>
      <c r="G39" s="268">
        <v>43173</v>
      </c>
      <c r="H39" s="268">
        <v>43555</v>
      </c>
      <c r="I39" s="207" t="s">
        <v>92</v>
      </c>
      <c r="J39" s="207" t="s">
        <v>100</v>
      </c>
      <c r="K39" s="207" t="s">
        <v>218</v>
      </c>
      <c r="L39" s="207" t="s">
        <v>94</v>
      </c>
      <c r="M39" s="207" t="s">
        <v>95</v>
      </c>
      <c r="N39" s="209">
        <v>667791.96</v>
      </c>
      <c r="O39" s="209">
        <v>117845.64</v>
      </c>
      <c r="P39" s="209">
        <v>196409.4</v>
      </c>
      <c r="Q39" s="209">
        <v>405013.32999999996</v>
      </c>
      <c r="R39" s="209">
        <v>208603.93</v>
      </c>
      <c r="S39" s="209">
        <v>1190650.93</v>
      </c>
      <c r="T39" s="207" t="s">
        <v>96</v>
      </c>
      <c r="U39" s="207">
        <v>0</v>
      </c>
      <c r="V39" s="209">
        <v>666774</v>
      </c>
      <c r="W39" s="216">
        <v>117666</v>
      </c>
    </row>
    <row r="40" spans="1:23" ht="24.95" customHeight="1" x14ac:dyDescent="0.25">
      <c r="A40" s="80">
        <v>34</v>
      </c>
      <c r="B40" s="207" t="s">
        <v>88</v>
      </c>
      <c r="C40" s="207">
        <v>112111</v>
      </c>
      <c r="D40" s="208" t="s">
        <v>219</v>
      </c>
      <c r="E40" s="208" t="s">
        <v>220</v>
      </c>
      <c r="F40" s="208" t="s">
        <v>221</v>
      </c>
      <c r="G40" s="268">
        <v>43174</v>
      </c>
      <c r="H40" s="268">
        <v>43861</v>
      </c>
      <c r="I40" s="207" t="s">
        <v>92</v>
      </c>
      <c r="J40" s="207" t="s">
        <v>100</v>
      </c>
      <c r="K40" s="207" t="s">
        <v>222</v>
      </c>
      <c r="L40" s="207" t="s">
        <v>94</v>
      </c>
      <c r="M40" s="207" t="s">
        <v>95</v>
      </c>
      <c r="N40" s="209">
        <v>637322.68000000005</v>
      </c>
      <c r="O40" s="209">
        <v>112468.71</v>
      </c>
      <c r="P40" s="209">
        <v>187447.85</v>
      </c>
      <c r="Q40" s="209">
        <v>365523.31</v>
      </c>
      <c r="R40" s="209">
        <v>178075.46</v>
      </c>
      <c r="S40" s="209">
        <v>1115314.7</v>
      </c>
      <c r="T40" s="207" t="s">
        <v>96</v>
      </c>
      <c r="U40" s="207">
        <v>1</v>
      </c>
      <c r="V40" s="209">
        <v>624274.99000000011</v>
      </c>
      <c r="W40" s="216">
        <v>110166.18</v>
      </c>
    </row>
    <row r="41" spans="1:23" ht="24.95" customHeight="1" x14ac:dyDescent="0.25">
      <c r="A41" s="80">
        <v>35</v>
      </c>
      <c r="B41" s="207" t="s">
        <v>88</v>
      </c>
      <c r="C41" s="207">
        <v>113730</v>
      </c>
      <c r="D41" s="208" t="s">
        <v>223</v>
      </c>
      <c r="E41" s="208" t="s">
        <v>224</v>
      </c>
      <c r="F41" s="208" t="s">
        <v>225</v>
      </c>
      <c r="G41" s="268">
        <v>43173</v>
      </c>
      <c r="H41" s="268">
        <v>43404</v>
      </c>
      <c r="I41" s="207" t="s">
        <v>92</v>
      </c>
      <c r="J41" s="207" t="s">
        <v>100</v>
      </c>
      <c r="K41" s="207" t="s">
        <v>226</v>
      </c>
      <c r="L41" s="207" t="s">
        <v>94</v>
      </c>
      <c r="M41" s="207" t="s">
        <v>95</v>
      </c>
      <c r="N41" s="209">
        <v>572454.72</v>
      </c>
      <c r="O41" s="209">
        <v>101021.42</v>
      </c>
      <c r="P41" s="209">
        <v>168369.03</v>
      </c>
      <c r="Q41" s="209">
        <v>360221.99</v>
      </c>
      <c r="R41" s="209">
        <v>191852.96</v>
      </c>
      <c r="S41" s="209">
        <v>1033698.13</v>
      </c>
      <c r="T41" s="207" t="s">
        <v>96</v>
      </c>
      <c r="U41" s="207">
        <v>0</v>
      </c>
      <c r="V41" s="209">
        <v>571339.54999999993</v>
      </c>
      <c r="W41" s="216">
        <v>100824.62</v>
      </c>
    </row>
    <row r="42" spans="1:23" ht="24.95" customHeight="1" x14ac:dyDescent="0.25">
      <c r="A42" s="80">
        <v>36</v>
      </c>
      <c r="B42" s="207" t="s">
        <v>88</v>
      </c>
      <c r="C42" s="207">
        <v>110246</v>
      </c>
      <c r="D42" s="208" t="s">
        <v>227</v>
      </c>
      <c r="E42" s="208" t="s">
        <v>228</v>
      </c>
      <c r="F42" s="208" t="s">
        <v>229</v>
      </c>
      <c r="G42" s="268">
        <v>43173</v>
      </c>
      <c r="H42" s="268">
        <v>43830</v>
      </c>
      <c r="I42" s="207" t="s">
        <v>92</v>
      </c>
      <c r="J42" s="207" t="s">
        <v>100</v>
      </c>
      <c r="K42" s="207" t="s">
        <v>230</v>
      </c>
      <c r="L42" s="207" t="s">
        <v>94</v>
      </c>
      <c r="M42" s="207" t="s">
        <v>95</v>
      </c>
      <c r="N42" s="209">
        <v>759776.54</v>
      </c>
      <c r="O42" s="209">
        <v>134078.21</v>
      </c>
      <c r="P42" s="209">
        <v>223463.71</v>
      </c>
      <c r="Q42" s="209">
        <v>439032.67</v>
      </c>
      <c r="R42" s="209">
        <v>215568.96</v>
      </c>
      <c r="S42" s="209">
        <v>1332887.42</v>
      </c>
      <c r="T42" s="210" t="s">
        <v>96</v>
      </c>
      <c r="U42" s="207">
        <v>2</v>
      </c>
      <c r="V42" s="209">
        <v>732729.31</v>
      </c>
      <c r="W42" s="216">
        <v>129305.16</v>
      </c>
    </row>
    <row r="43" spans="1:23" ht="24.95" customHeight="1" x14ac:dyDescent="0.25">
      <c r="A43" s="80">
        <v>37</v>
      </c>
      <c r="B43" s="207" t="s">
        <v>231</v>
      </c>
      <c r="C43" s="207">
        <v>114581</v>
      </c>
      <c r="D43" s="208" t="s">
        <v>232</v>
      </c>
      <c r="E43" s="208" t="s">
        <v>233</v>
      </c>
      <c r="F43" s="208" t="s">
        <v>234</v>
      </c>
      <c r="G43" s="268">
        <v>43097</v>
      </c>
      <c r="H43" s="268">
        <v>43585</v>
      </c>
      <c r="I43" s="207" t="s">
        <v>92</v>
      </c>
      <c r="J43" s="207" t="s">
        <v>100</v>
      </c>
      <c r="K43" s="207" t="s">
        <v>235</v>
      </c>
      <c r="L43" s="207" t="s">
        <v>94</v>
      </c>
      <c r="M43" s="207" t="s">
        <v>95</v>
      </c>
      <c r="N43" s="209">
        <v>1046251.88</v>
      </c>
      <c r="O43" s="209">
        <v>184632.69</v>
      </c>
      <c r="P43" s="209">
        <v>474035.17</v>
      </c>
      <c r="Q43" s="209">
        <v>797969.91999999993</v>
      </c>
      <c r="R43" s="209">
        <v>323934.75</v>
      </c>
      <c r="S43" s="209">
        <v>2028854.49</v>
      </c>
      <c r="T43" s="207" t="s">
        <v>96</v>
      </c>
      <c r="U43" s="207">
        <v>1</v>
      </c>
      <c r="V43" s="209">
        <v>1037914.9</v>
      </c>
      <c r="W43" s="216">
        <v>183161.44</v>
      </c>
    </row>
    <row r="44" spans="1:23" ht="24.95" customHeight="1" x14ac:dyDescent="0.25">
      <c r="A44" s="80">
        <v>38</v>
      </c>
      <c r="B44" s="207" t="s">
        <v>231</v>
      </c>
      <c r="C44" s="207">
        <v>111505</v>
      </c>
      <c r="D44" s="208" t="s">
        <v>236</v>
      </c>
      <c r="E44" s="208" t="s">
        <v>237</v>
      </c>
      <c r="F44" s="208" t="s">
        <v>238</v>
      </c>
      <c r="G44" s="268">
        <v>43145</v>
      </c>
      <c r="H44" s="268" t="s">
        <v>420</v>
      </c>
      <c r="I44" s="207" t="s">
        <v>92</v>
      </c>
      <c r="J44" s="207" t="s">
        <v>100</v>
      </c>
      <c r="K44" s="207" t="s">
        <v>239</v>
      </c>
      <c r="L44" s="207" t="s">
        <v>94</v>
      </c>
      <c r="M44" s="207" t="s">
        <v>95</v>
      </c>
      <c r="N44" s="209">
        <v>3825122.91</v>
      </c>
      <c r="O44" s="209">
        <v>675021.69</v>
      </c>
      <c r="P44" s="209">
        <v>1846279.4</v>
      </c>
      <c r="Q44" s="209">
        <v>3052099.96</v>
      </c>
      <c r="R44" s="209">
        <v>1205820.56</v>
      </c>
      <c r="S44" s="209">
        <v>7552244.5600000005</v>
      </c>
      <c r="T44" s="207" t="s">
        <v>53</v>
      </c>
      <c r="U44" s="207">
        <v>2</v>
      </c>
      <c r="V44" s="209">
        <v>2161247.6799999997</v>
      </c>
      <c r="W44" s="216">
        <v>381396.68000000005</v>
      </c>
    </row>
    <row r="45" spans="1:23" ht="24.95" customHeight="1" x14ac:dyDescent="0.25">
      <c r="A45" s="80">
        <v>39</v>
      </c>
      <c r="B45" s="207" t="s">
        <v>231</v>
      </c>
      <c r="C45" s="207">
        <v>114378</v>
      </c>
      <c r="D45" s="208" t="s">
        <v>240</v>
      </c>
      <c r="E45" s="208" t="s">
        <v>241</v>
      </c>
      <c r="F45" s="208" t="s">
        <v>242</v>
      </c>
      <c r="G45" s="268">
        <v>43152</v>
      </c>
      <c r="H45" s="268" t="s">
        <v>825</v>
      </c>
      <c r="I45" s="207" t="s">
        <v>92</v>
      </c>
      <c r="J45" s="207" t="s">
        <v>100</v>
      </c>
      <c r="K45" s="207" t="s">
        <v>243</v>
      </c>
      <c r="L45" s="207" t="s">
        <v>94</v>
      </c>
      <c r="M45" s="207" t="s">
        <v>95</v>
      </c>
      <c r="N45" s="209">
        <v>1002506.26</v>
      </c>
      <c r="O45" s="209">
        <v>176912.87</v>
      </c>
      <c r="P45" s="209">
        <v>490395.01</v>
      </c>
      <c r="Q45" s="209">
        <v>816407.21</v>
      </c>
      <c r="R45" s="209">
        <v>326012.2</v>
      </c>
      <c r="S45" s="209">
        <v>1995826.3399999999</v>
      </c>
      <c r="T45" s="207" t="s">
        <v>96</v>
      </c>
      <c r="U45" s="207">
        <v>1</v>
      </c>
      <c r="V45" s="209">
        <v>996397.4800000001</v>
      </c>
      <c r="W45" s="216">
        <v>175834.85</v>
      </c>
    </row>
    <row r="46" spans="1:23" ht="24.95" customHeight="1" x14ac:dyDescent="0.25">
      <c r="A46" s="80">
        <v>40</v>
      </c>
      <c r="B46" s="207" t="s">
        <v>231</v>
      </c>
      <c r="C46" s="207">
        <v>114432</v>
      </c>
      <c r="D46" s="208" t="s">
        <v>244</v>
      </c>
      <c r="E46" s="208" t="s">
        <v>245</v>
      </c>
      <c r="F46" s="208" t="s">
        <v>246</v>
      </c>
      <c r="G46" s="268">
        <v>43146</v>
      </c>
      <c r="H46" s="268">
        <v>44469</v>
      </c>
      <c r="I46" s="207" t="s">
        <v>92</v>
      </c>
      <c r="J46" s="207" t="s">
        <v>100</v>
      </c>
      <c r="K46" s="207" t="s">
        <v>247</v>
      </c>
      <c r="L46" s="207" t="s">
        <v>94</v>
      </c>
      <c r="M46" s="207" t="s">
        <v>95</v>
      </c>
      <c r="N46" s="209">
        <v>2610271.4</v>
      </c>
      <c r="O46" s="209">
        <v>460636.13</v>
      </c>
      <c r="P46" s="209">
        <v>1199737.44</v>
      </c>
      <c r="Q46" s="209">
        <v>2011159.96</v>
      </c>
      <c r="R46" s="209">
        <v>811422.52</v>
      </c>
      <c r="S46" s="209">
        <v>5082067.49</v>
      </c>
      <c r="T46" s="207" t="s">
        <v>53</v>
      </c>
      <c r="U46" s="207">
        <v>3</v>
      </c>
      <c r="V46" s="209">
        <v>1850723.0300000003</v>
      </c>
      <c r="W46" s="216">
        <v>326598.19</v>
      </c>
    </row>
    <row r="47" spans="1:23" ht="24.95" customHeight="1" x14ac:dyDescent="0.25">
      <c r="A47" s="80">
        <v>41</v>
      </c>
      <c r="B47" s="207" t="s">
        <v>231</v>
      </c>
      <c r="C47" s="207">
        <v>111663</v>
      </c>
      <c r="D47" s="208" t="s">
        <v>248</v>
      </c>
      <c r="E47" s="208" t="s">
        <v>249</v>
      </c>
      <c r="F47" s="208" t="s">
        <v>250</v>
      </c>
      <c r="G47" s="268">
        <v>43173</v>
      </c>
      <c r="H47" s="268" t="s">
        <v>826</v>
      </c>
      <c r="I47" s="207" t="s">
        <v>92</v>
      </c>
      <c r="J47" s="207" t="s">
        <v>100</v>
      </c>
      <c r="K47" s="207" t="s">
        <v>251</v>
      </c>
      <c r="L47" s="207" t="s">
        <v>94</v>
      </c>
      <c r="M47" s="207" t="s">
        <v>95</v>
      </c>
      <c r="N47" s="209">
        <v>3278718.82</v>
      </c>
      <c r="O47" s="209">
        <v>578597.43999999994</v>
      </c>
      <c r="P47" s="209">
        <v>1653135.58</v>
      </c>
      <c r="Q47" s="209">
        <v>3148527.6</v>
      </c>
      <c r="R47" s="209">
        <v>1495392.02</v>
      </c>
      <c r="S47" s="209">
        <v>7005843.8599999994</v>
      </c>
      <c r="T47" s="207" t="s">
        <v>96</v>
      </c>
      <c r="U47" s="207">
        <v>1</v>
      </c>
      <c r="V47" s="209">
        <v>3133817.41</v>
      </c>
      <c r="W47" s="216">
        <v>553026.62</v>
      </c>
    </row>
    <row r="48" spans="1:23" ht="24.95" customHeight="1" x14ac:dyDescent="0.25">
      <c r="A48" s="80">
        <v>42</v>
      </c>
      <c r="B48" s="207" t="s">
        <v>231</v>
      </c>
      <c r="C48" s="207">
        <v>114391</v>
      </c>
      <c r="D48" s="208" t="s">
        <v>252</v>
      </c>
      <c r="E48" s="208" t="s">
        <v>253</v>
      </c>
      <c r="F48" s="208" t="s">
        <v>254</v>
      </c>
      <c r="G48" s="268">
        <v>43187</v>
      </c>
      <c r="H48" s="268" t="s">
        <v>827</v>
      </c>
      <c r="I48" s="207" t="s">
        <v>92</v>
      </c>
      <c r="J48" s="207" t="s">
        <v>100</v>
      </c>
      <c r="K48" s="207" t="s">
        <v>255</v>
      </c>
      <c r="L48" s="207" t="s">
        <v>94</v>
      </c>
      <c r="M48" s="207" t="s">
        <v>95</v>
      </c>
      <c r="N48" s="209">
        <v>1647005.99</v>
      </c>
      <c r="O48" s="209">
        <v>290648.11</v>
      </c>
      <c r="P48" s="209">
        <v>1196119.78</v>
      </c>
      <c r="Q48" s="209">
        <v>1791536.8</v>
      </c>
      <c r="R48" s="209">
        <v>595417.02</v>
      </c>
      <c r="S48" s="209">
        <v>3729190.9</v>
      </c>
      <c r="T48" s="210" t="s">
        <v>96</v>
      </c>
      <c r="U48" s="207">
        <v>1</v>
      </c>
      <c r="V48" s="209">
        <v>1581612.3699999999</v>
      </c>
      <c r="W48" s="216">
        <v>279108.07</v>
      </c>
    </row>
    <row r="49" spans="1:23" ht="24.95" customHeight="1" x14ac:dyDescent="0.25">
      <c r="A49" s="80">
        <v>43</v>
      </c>
      <c r="B49" s="207" t="s">
        <v>231</v>
      </c>
      <c r="C49" s="207">
        <v>114803</v>
      </c>
      <c r="D49" s="208" t="s">
        <v>256</v>
      </c>
      <c r="E49" s="208" t="s">
        <v>257</v>
      </c>
      <c r="F49" s="208" t="s">
        <v>258</v>
      </c>
      <c r="G49" s="268">
        <v>43210</v>
      </c>
      <c r="H49" s="268">
        <v>43830</v>
      </c>
      <c r="I49" s="207" t="s">
        <v>92</v>
      </c>
      <c r="J49" s="207" t="s">
        <v>100</v>
      </c>
      <c r="K49" s="207" t="s">
        <v>259</v>
      </c>
      <c r="L49" s="207" t="s">
        <v>94</v>
      </c>
      <c r="M49" s="207" t="s">
        <v>95</v>
      </c>
      <c r="N49" s="209">
        <v>2926723.49</v>
      </c>
      <c r="O49" s="209">
        <v>516480.62</v>
      </c>
      <c r="P49" s="209">
        <v>1364411.93</v>
      </c>
      <c r="Q49" s="209">
        <v>2285593.9699999997</v>
      </c>
      <c r="R49" s="209">
        <v>921182.04</v>
      </c>
      <c r="S49" s="209">
        <v>5728798.0800000001</v>
      </c>
      <c r="T49" s="210" t="s">
        <v>96</v>
      </c>
      <c r="U49" s="207">
        <v>1</v>
      </c>
      <c r="V49" s="209">
        <v>2911508.84</v>
      </c>
      <c r="W49" s="216">
        <v>513795.69000000006</v>
      </c>
    </row>
    <row r="50" spans="1:23" ht="24.95" customHeight="1" x14ac:dyDescent="0.25">
      <c r="A50" s="80">
        <v>44</v>
      </c>
      <c r="B50" s="207" t="s">
        <v>231</v>
      </c>
      <c r="C50" s="207">
        <v>114398</v>
      </c>
      <c r="D50" s="208" t="s">
        <v>260</v>
      </c>
      <c r="E50" s="208" t="s">
        <v>261</v>
      </c>
      <c r="F50" s="208" t="s">
        <v>262</v>
      </c>
      <c r="G50" s="268">
        <v>43210</v>
      </c>
      <c r="H50" s="268">
        <v>43708</v>
      </c>
      <c r="I50" s="207" t="s">
        <v>92</v>
      </c>
      <c r="J50" s="207" t="s">
        <v>263</v>
      </c>
      <c r="K50" s="207" t="s">
        <v>264</v>
      </c>
      <c r="L50" s="207" t="s">
        <v>94</v>
      </c>
      <c r="M50" s="207" t="s">
        <v>95</v>
      </c>
      <c r="N50" s="209">
        <v>2914931.52</v>
      </c>
      <c r="O50" s="209">
        <v>514399.68</v>
      </c>
      <c r="P50" s="209">
        <v>2123923.14</v>
      </c>
      <c r="Q50" s="209">
        <v>3179041.4400000004</v>
      </c>
      <c r="R50" s="209">
        <v>1055118.3</v>
      </c>
      <c r="S50" s="209">
        <v>6608372.6399999997</v>
      </c>
      <c r="T50" s="207" t="s">
        <v>96</v>
      </c>
      <c r="U50" s="207">
        <v>1</v>
      </c>
      <c r="V50" s="209">
        <v>2860280.93</v>
      </c>
      <c r="W50" s="216">
        <v>504755.4599999999</v>
      </c>
    </row>
    <row r="51" spans="1:23" ht="24.95" customHeight="1" x14ac:dyDescent="0.25">
      <c r="A51" s="80">
        <v>45</v>
      </c>
      <c r="B51" s="207" t="s">
        <v>231</v>
      </c>
      <c r="C51" s="207">
        <v>116900</v>
      </c>
      <c r="D51" s="208" t="s">
        <v>265</v>
      </c>
      <c r="E51" s="208" t="s">
        <v>266</v>
      </c>
      <c r="F51" s="208" t="s">
        <v>267</v>
      </c>
      <c r="G51" s="268">
        <v>43235</v>
      </c>
      <c r="H51" s="268">
        <v>44012</v>
      </c>
      <c r="I51" s="207" t="s">
        <v>92</v>
      </c>
      <c r="J51" s="207" t="s">
        <v>100</v>
      </c>
      <c r="K51" s="207" t="s">
        <v>268</v>
      </c>
      <c r="L51" s="207" t="s">
        <v>94</v>
      </c>
      <c r="M51" s="207" t="s">
        <v>95</v>
      </c>
      <c r="N51" s="209">
        <v>3422426.9184999997</v>
      </c>
      <c r="O51" s="209">
        <v>603957.68999999994</v>
      </c>
      <c r="P51" s="209">
        <v>2537123.16</v>
      </c>
      <c r="Q51" s="209">
        <v>3784189.63</v>
      </c>
      <c r="R51" s="209">
        <v>1247066.47</v>
      </c>
      <c r="S51" s="209">
        <v>7810574.2385</v>
      </c>
      <c r="T51" s="207" t="s">
        <v>96</v>
      </c>
      <c r="U51" s="207">
        <v>1</v>
      </c>
      <c r="V51" s="209">
        <v>3413135.1500000004</v>
      </c>
      <c r="W51" s="216">
        <v>602317.96</v>
      </c>
    </row>
    <row r="52" spans="1:23" ht="24.95" customHeight="1" x14ac:dyDescent="0.25">
      <c r="A52" s="80">
        <v>46</v>
      </c>
      <c r="B52" s="207" t="s">
        <v>231</v>
      </c>
      <c r="C52" s="207">
        <v>117010</v>
      </c>
      <c r="D52" s="208" t="s">
        <v>269</v>
      </c>
      <c r="E52" s="208" t="s">
        <v>270</v>
      </c>
      <c r="F52" s="208" t="s">
        <v>271</v>
      </c>
      <c r="G52" s="268">
        <v>43255</v>
      </c>
      <c r="H52" s="268">
        <v>44347</v>
      </c>
      <c r="I52" s="207" t="s">
        <v>92</v>
      </c>
      <c r="J52" s="207" t="s">
        <v>100</v>
      </c>
      <c r="K52" s="207" t="s">
        <v>272</v>
      </c>
      <c r="L52" s="207" t="s">
        <v>94</v>
      </c>
      <c r="M52" s="207" t="s">
        <v>95</v>
      </c>
      <c r="N52" s="209">
        <v>3627739.08</v>
      </c>
      <c r="O52" s="209">
        <v>640189.25</v>
      </c>
      <c r="P52" s="209">
        <v>1708523.3</v>
      </c>
      <c r="Q52" s="209">
        <v>2994511.85</v>
      </c>
      <c r="R52" s="209">
        <v>1285988.55</v>
      </c>
      <c r="S52" s="209">
        <v>7262440.1799999997</v>
      </c>
      <c r="T52" s="207" t="s">
        <v>53</v>
      </c>
      <c r="U52" s="207">
        <v>0</v>
      </c>
      <c r="V52" s="209">
        <v>772995.17999999993</v>
      </c>
      <c r="W52" s="216">
        <v>136410.91</v>
      </c>
    </row>
    <row r="53" spans="1:23" ht="24.95" customHeight="1" x14ac:dyDescent="0.25">
      <c r="A53" s="80">
        <v>47</v>
      </c>
      <c r="B53" s="207" t="s">
        <v>231</v>
      </c>
      <c r="C53" s="207">
        <v>116253</v>
      </c>
      <c r="D53" s="208" t="s">
        <v>273</v>
      </c>
      <c r="E53" s="208" t="s">
        <v>274</v>
      </c>
      <c r="F53" s="208" t="s">
        <v>275</v>
      </c>
      <c r="G53" s="268">
        <v>43266</v>
      </c>
      <c r="H53" s="268" t="s">
        <v>828</v>
      </c>
      <c r="I53" s="207" t="s">
        <v>92</v>
      </c>
      <c r="J53" s="207" t="s">
        <v>100</v>
      </c>
      <c r="K53" s="207" t="s">
        <v>276</v>
      </c>
      <c r="L53" s="207" t="s">
        <v>94</v>
      </c>
      <c r="M53" s="207" t="s">
        <v>95</v>
      </c>
      <c r="N53" s="209">
        <v>3825680</v>
      </c>
      <c r="O53" s="209">
        <v>675120</v>
      </c>
      <c r="P53" s="209">
        <v>10492002.66</v>
      </c>
      <c r="Q53" s="209">
        <v>14747615.49</v>
      </c>
      <c r="R53" s="209">
        <v>4255612.83</v>
      </c>
      <c r="S53" s="209">
        <v>19248415.490000002</v>
      </c>
      <c r="T53" s="207" t="s">
        <v>53</v>
      </c>
      <c r="U53" s="207">
        <v>2</v>
      </c>
      <c r="V53" s="209">
        <v>2595295.6000000006</v>
      </c>
      <c r="W53" s="216">
        <v>457993.32999999996</v>
      </c>
    </row>
    <row r="54" spans="1:23" ht="24.95" customHeight="1" x14ac:dyDescent="0.25">
      <c r="A54" s="80">
        <v>48</v>
      </c>
      <c r="B54" s="207" t="s">
        <v>277</v>
      </c>
      <c r="C54" s="207">
        <v>119984</v>
      </c>
      <c r="D54" s="208" t="s">
        <v>278</v>
      </c>
      <c r="E54" s="208" t="s">
        <v>279</v>
      </c>
      <c r="F54" s="208" t="s">
        <v>280</v>
      </c>
      <c r="G54" s="268">
        <v>43066</v>
      </c>
      <c r="H54" s="268">
        <v>44926</v>
      </c>
      <c r="I54" s="207" t="s">
        <v>92</v>
      </c>
      <c r="J54" s="207" t="s">
        <v>100</v>
      </c>
      <c r="K54" s="207" t="s">
        <v>281</v>
      </c>
      <c r="L54" s="207" t="s">
        <v>52</v>
      </c>
      <c r="M54" s="207" t="s">
        <v>282</v>
      </c>
      <c r="N54" s="209">
        <v>6330778.8499999996</v>
      </c>
      <c r="O54" s="209">
        <v>1117196.27</v>
      </c>
      <c r="P54" s="209">
        <v>4965316.75</v>
      </c>
      <c r="Q54" s="209"/>
      <c r="R54" s="209">
        <v>1547811.23</v>
      </c>
      <c r="S54" s="209">
        <v>13961103.1</v>
      </c>
      <c r="T54" s="207" t="s">
        <v>53</v>
      </c>
      <c r="U54" s="207">
        <v>0</v>
      </c>
      <c r="V54" s="209">
        <v>89868.02</v>
      </c>
      <c r="W54" s="216">
        <v>15859.06</v>
      </c>
    </row>
    <row r="55" spans="1:23" ht="24.95" customHeight="1" x14ac:dyDescent="0.25">
      <c r="A55" s="80">
        <v>49</v>
      </c>
      <c r="B55" s="207" t="s">
        <v>277</v>
      </c>
      <c r="C55" s="207">
        <v>114684</v>
      </c>
      <c r="D55" s="208" t="s">
        <v>283</v>
      </c>
      <c r="E55" s="208" t="s">
        <v>284</v>
      </c>
      <c r="F55" s="208" t="s">
        <v>285</v>
      </c>
      <c r="G55" s="268">
        <v>43133</v>
      </c>
      <c r="H55" s="268">
        <v>43799</v>
      </c>
      <c r="I55" s="207" t="s">
        <v>92</v>
      </c>
      <c r="J55" s="207" t="s">
        <v>100</v>
      </c>
      <c r="K55" s="207" t="s">
        <v>286</v>
      </c>
      <c r="L55" s="207" t="s">
        <v>52</v>
      </c>
      <c r="M55" s="207" t="s">
        <v>287</v>
      </c>
      <c r="N55" s="209">
        <v>1322699.0900000001</v>
      </c>
      <c r="O55" s="209">
        <v>202295.16</v>
      </c>
      <c r="P55" s="209">
        <v>31122.33</v>
      </c>
      <c r="Q55" s="209"/>
      <c r="R55" s="209">
        <v>485416.73</v>
      </c>
      <c r="S55" s="209">
        <v>2041533.31</v>
      </c>
      <c r="T55" s="207" t="s">
        <v>96</v>
      </c>
      <c r="U55" s="207">
        <v>0</v>
      </c>
      <c r="V55" s="209">
        <v>1143192.21</v>
      </c>
      <c r="W55" s="216">
        <v>174841.15</v>
      </c>
    </row>
    <row r="56" spans="1:23" ht="24.95" customHeight="1" x14ac:dyDescent="0.25">
      <c r="A56" s="80">
        <v>50</v>
      </c>
      <c r="B56" s="207" t="s">
        <v>277</v>
      </c>
      <c r="C56" s="207">
        <v>111866</v>
      </c>
      <c r="D56" s="208" t="s">
        <v>288</v>
      </c>
      <c r="E56" s="208" t="s">
        <v>289</v>
      </c>
      <c r="F56" s="208" t="s">
        <v>290</v>
      </c>
      <c r="G56" s="268">
        <v>43175</v>
      </c>
      <c r="H56" s="268">
        <v>44439</v>
      </c>
      <c r="I56" s="207" t="s">
        <v>92</v>
      </c>
      <c r="J56" s="207" t="s">
        <v>100</v>
      </c>
      <c r="K56" s="207" t="s">
        <v>291</v>
      </c>
      <c r="L56" s="207" t="s">
        <v>52</v>
      </c>
      <c r="M56" s="207" t="s">
        <v>287</v>
      </c>
      <c r="N56" s="209">
        <v>6594445.1699999999</v>
      </c>
      <c r="O56" s="209">
        <v>1008562.2</v>
      </c>
      <c r="P56" s="209">
        <v>155163.42000000001</v>
      </c>
      <c r="Q56" s="209"/>
      <c r="R56" s="209">
        <v>524177.67</v>
      </c>
      <c r="S56" s="209">
        <v>8282348.46</v>
      </c>
      <c r="T56" s="207" t="s">
        <v>53</v>
      </c>
      <c r="U56" s="207">
        <v>2</v>
      </c>
      <c r="V56" s="209">
        <v>4670439.1300000008</v>
      </c>
      <c r="W56" s="216">
        <v>714302.44000000006</v>
      </c>
    </row>
    <row r="57" spans="1:23" ht="24.95" customHeight="1" x14ac:dyDescent="0.25">
      <c r="A57" s="80">
        <v>51</v>
      </c>
      <c r="B57" s="207" t="s">
        <v>277</v>
      </c>
      <c r="C57" s="207">
        <v>116183</v>
      </c>
      <c r="D57" s="208" t="s">
        <v>292</v>
      </c>
      <c r="E57" s="208" t="s">
        <v>293</v>
      </c>
      <c r="F57" s="208" t="s">
        <v>294</v>
      </c>
      <c r="G57" s="268">
        <v>43200</v>
      </c>
      <c r="H57" s="268">
        <v>44439</v>
      </c>
      <c r="I57" s="207" t="s">
        <v>92</v>
      </c>
      <c r="J57" s="207" t="s">
        <v>100</v>
      </c>
      <c r="K57" s="207" t="s">
        <v>295</v>
      </c>
      <c r="L57" s="207" t="s">
        <v>52</v>
      </c>
      <c r="M57" s="207" t="s">
        <v>287</v>
      </c>
      <c r="N57" s="209">
        <v>585186.63</v>
      </c>
      <c r="O57" s="209">
        <v>89499.13</v>
      </c>
      <c r="P57" s="209">
        <v>13769.1</v>
      </c>
      <c r="Q57" s="209"/>
      <c r="R57" s="209">
        <v>32832.36</v>
      </c>
      <c r="S57" s="209">
        <v>721287.22</v>
      </c>
      <c r="T57" s="207" t="s">
        <v>53</v>
      </c>
      <c r="U57" s="207">
        <v>0</v>
      </c>
      <c r="V57" s="209">
        <v>479467.86</v>
      </c>
      <c r="W57" s="216">
        <v>73330.39</v>
      </c>
    </row>
    <row r="58" spans="1:23" ht="24.95" customHeight="1" x14ac:dyDescent="0.25">
      <c r="A58" s="80">
        <v>52</v>
      </c>
      <c r="B58" s="207" t="s">
        <v>277</v>
      </c>
      <c r="C58" s="207">
        <v>116169</v>
      </c>
      <c r="D58" s="208" t="s">
        <v>296</v>
      </c>
      <c r="E58" s="208" t="s">
        <v>297</v>
      </c>
      <c r="F58" s="208" t="s">
        <v>298</v>
      </c>
      <c r="G58" s="268">
        <v>43285</v>
      </c>
      <c r="H58" s="268">
        <v>44439</v>
      </c>
      <c r="I58" s="207" t="s">
        <v>92</v>
      </c>
      <c r="J58" s="207" t="s">
        <v>100</v>
      </c>
      <c r="K58" s="207" t="s">
        <v>299</v>
      </c>
      <c r="L58" s="207" t="s">
        <v>52</v>
      </c>
      <c r="M58" s="207" t="s">
        <v>287</v>
      </c>
      <c r="N58" s="209">
        <v>1886013.93</v>
      </c>
      <c r="O58" s="209">
        <v>288449.19</v>
      </c>
      <c r="P58" s="209">
        <v>44376.800000000003</v>
      </c>
      <c r="Q58" s="209"/>
      <c r="R58" s="209">
        <v>104974.8</v>
      </c>
      <c r="S58" s="209">
        <v>2323814.7199999997</v>
      </c>
      <c r="T58" s="207" t="s">
        <v>53</v>
      </c>
      <c r="U58" s="207">
        <v>0</v>
      </c>
      <c r="V58" s="209">
        <v>698102.09</v>
      </c>
      <c r="W58" s="216">
        <v>106768.54000000001</v>
      </c>
    </row>
    <row r="59" spans="1:23" ht="24.95" customHeight="1" x14ac:dyDescent="0.25">
      <c r="A59" s="80">
        <v>53</v>
      </c>
      <c r="B59" s="207" t="s">
        <v>277</v>
      </c>
      <c r="C59" s="207">
        <v>117853</v>
      </c>
      <c r="D59" s="208" t="s">
        <v>300</v>
      </c>
      <c r="E59" s="208" t="s">
        <v>301</v>
      </c>
      <c r="F59" s="208" t="s">
        <v>829</v>
      </c>
      <c r="G59" s="268">
        <v>43259</v>
      </c>
      <c r="H59" s="268" t="s">
        <v>830</v>
      </c>
      <c r="I59" s="207" t="s">
        <v>92</v>
      </c>
      <c r="J59" s="207" t="s">
        <v>100</v>
      </c>
      <c r="K59" s="207" t="s">
        <v>302</v>
      </c>
      <c r="L59" s="207" t="s">
        <v>52</v>
      </c>
      <c r="M59" s="207" t="s">
        <v>287</v>
      </c>
      <c r="N59" s="209">
        <v>8611678.8499999996</v>
      </c>
      <c r="O59" s="209">
        <v>1317080.3</v>
      </c>
      <c r="P59" s="209">
        <v>202627.74</v>
      </c>
      <c r="Q59" s="209"/>
      <c r="R59" s="209">
        <v>1900</v>
      </c>
      <c r="S59" s="209">
        <v>10133286.890000001</v>
      </c>
      <c r="T59" s="207" t="s">
        <v>53</v>
      </c>
      <c r="U59" s="207">
        <v>0</v>
      </c>
      <c r="V59" s="209">
        <v>20282.169999999998</v>
      </c>
      <c r="W59" s="216">
        <v>3101.98</v>
      </c>
    </row>
    <row r="60" spans="1:23" ht="24.95" customHeight="1" x14ac:dyDescent="0.25">
      <c r="A60" s="80">
        <v>54</v>
      </c>
      <c r="B60" s="207" t="s">
        <v>277</v>
      </c>
      <c r="C60" s="207">
        <v>116121</v>
      </c>
      <c r="D60" s="208" t="s">
        <v>303</v>
      </c>
      <c r="E60" s="208" t="s">
        <v>297</v>
      </c>
      <c r="F60" s="208" t="s">
        <v>304</v>
      </c>
      <c r="G60" s="268">
        <v>43271</v>
      </c>
      <c r="H60" s="268">
        <v>44439</v>
      </c>
      <c r="I60" s="207" t="s">
        <v>92</v>
      </c>
      <c r="J60" s="207" t="s">
        <v>100</v>
      </c>
      <c r="K60" s="207" t="s">
        <v>305</v>
      </c>
      <c r="L60" s="207" t="s">
        <v>52</v>
      </c>
      <c r="M60" s="207" t="s">
        <v>287</v>
      </c>
      <c r="N60" s="209">
        <v>916106.69</v>
      </c>
      <c r="O60" s="209">
        <v>140110.43</v>
      </c>
      <c r="P60" s="209">
        <v>21555.45</v>
      </c>
      <c r="Q60" s="209"/>
      <c r="R60" s="209">
        <v>49578.54</v>
      </c>
      <c r="S60" s="209">
        <v>1127351.1099999999</v>
      </c>
      <c r="T60" s="207" t="s">
        <v>53</v>
      </c>
      <c r="U60" s="207">
        <v>0</v>
      </c>
      <c r="V60" s="209">
        <v>9487.8700000000008</v>
      </c>
      <c r="W60" s="216">
        <v>1451.0900000000001</v>
      </c>
    </row>
    <row r="61" spans="1:23" ht="24.95" customHeight="1" x14ac:dyDescent="0.25">
      <c r="A61" s="80">
        <v>55</v>
      </c>
      <c r="B61" s="207" t="s">
        <v>277</v>
      </c>
      <c r="C61" s="207">
        <v>118674</v>
      </c>
      <c r="D61" s="208" t="s">
        <v>306</v>
      </c>
      <c r="E61" s="208" t="s">
        <v>307</v>
      </c>
      <c r="F61" s="208" t="s">
        <v>308</v>
      </c>
      <c r="G61" s="268">
        <v>42736</v>
      </c>
      <c r="H61" s="268" t="s">
        <v>831</v>
      </c>
      <c r="I61" s="207" t="s">
        <v>92</v>
      </c>
      <c r="J61" s="207" t="s">
        <v>100</v>
      </c>
      <c r="K61" s="207" t="s">
        <v>309</v>
      </c>
      <c r="L61" s="207" t="s">
        <v>52</v>
      </c>
      <c r="M61" s="207" t="s">
        <v>287</v>
      </c>
      <c r="N61" s="209">
        <v>2618097.37</v>
      </c>
      <c r="O61" s="209">
        <v>400414.87</v>
      </c>
      <c r="P61" s="209">
        <v>61602.29</v>
      </c>
      <c r="Q61" s="209"/>
      <c r="R61" s="209">
        <v>229017.27</v>
      </c>
      <c r="S61" s="209">
        <v>3309131.8000000003</v>
      </c>
      <c r="T61" s="207" t="s">
        <v>53</v>
      </c>
      <c r="U61" s="207">
        <v>2</v>
      </c>
      <c r="V61" s="209">
        <v>1938386.4899999998</v>
      </c>
      <c r="W61" s="216">
        <v>296459.08999999997</v>
      </c>
    </row>
    <row r="62" spans="1:23" ht="24.95" customHeight="1" x14ac:dyDescent="0.25">
      <c r="A62" s="80">
        <v>56</v>
      </c>
      <c r="B62" s="207" t="s">
        <v>277</v>
      </c>
      <c r="C62" s="207">
        <v>123300</v>
      </c>
      <c r="D62" s="208" t="s">
        <v>310</v>
      </c>
      <c r="E62" s="208" t="s">
        <v>311</v>
      </c>
      <c r="F62" s="208" t="s">
        <v>312</v>
      </c>
      <c r="G62" s="268">
        <v>43160</v>
      </c>
      <c r="H62" s="268">
        <v>44651</v>
      </c>
      <c r="I62" s="207" t="s">
        <v>92</v>
      </c>
      <c r="J62" s="207" t="s">
        <v>100</v>
      </c>
      <c r="K62" s="207" t="s">
        <v>313</v>
      </c>
      <c r="L62" s="207" t="s">
        <v>52</v>
      </c>
      <c r="M62" s="207" t="s">
        <v>287</v>
      </c>
      <c r="N62" s="209">
        <v>1233089.69</v>
      </c>
      <c r="O62" s="209">
        <v>188590.18</v>
      </c>
      <c r="P62" s="209">
        <v>29013.88</v>
      </c>
      <c r="Q62" s="209"/>
      <c r="R62" s="209">
        <v>350961.93</v>
      </c>
      <c r="S62" s="209">
        <v>1801655.6799999997</v>
      </c>
      <c r="T62" s="207" t="s">
        <v>53</v>
      </c>
      <c r="U62" s="207">
        <v>1</v>
      </c>
      <c r="V62" s="209">
        <v>491089.41</v>
      </c>
      <c r="W62" s="216">
        <v>8546.57</v>
      </c>
    </row>
    <row r="63" spans="1:23" ht="24.95" customHeight="1" x14ac:dyDescent="0.25">
      <c r="A63" s="80">
        <v>57</v>
      </c>
      <c r="B63" s="207" t="s">
        <v>277</v>
      </c>
      <c r="C63" s="207">
        <v>123299</v>
      </c>
      <c r="D63" s="208" t="s">
        <v>314</v>
      </c>
      <c r="E63" s="208" t="s">
        <v>311</v>
      </c>
      <c r="F63" s="208" t="s">
        <v>315</v>
      </c>
      <c r="G63" s="268">
        <v>43160</v>
      </c>
      <c r="H63" s="268">
        <v>44681</v>
      </c>
      <c r="I63" s="207" t="s">
        <v>92</v>
      </c>
      <c r="J63" s="207" t="s">
        <v>100</v>
      </c>
      <c r="K63" s="207" t="s">
        <v>316</v>
      </c>
      <c r="L63" s="207" t="s">
        <v>52</v>
      </c>
      <c r="M63" s="207" t="s">
        <v>287</v>
      </c>
      <c r="N63" s="209">
        <v>7294892.25</v>
      </c>
      <c r="O63" s="209">
        <v>1115689.4099999999</v>
      </c>
      <c r="P63" s="209">
        <v>171644.52</v>
      </c>
      <c r="Q63" s="209"/>
      <c r="R63" s="209">
        <v>1850454.76</v>
      </c>
      <c r="S63" s="209">
        <v>10432680.939999999</v>
      </c>
      <c r="T63" s="207" t="s">
        <v>53</v>
      </c>
      <c r="U63" s="207">
        <v>1</v>
      </c>
      <c r="V63" s="209">
        <v>2719269.12</v>
      </c>
      <c r="W63" s="216">
        <v>23623.81</v>
      </c>
    </row>
    <row r="64" spans="1:23" ht="24.95" customHeight="1" x14ac:dyDescent="0.25">
      <c r="A64" s="80">
        <v>58</v>
      </c>
      <c r="B64" s="207" t="s">
        <v>277</v>
      </c>
      <c r="C64" s="211">
        <v>123301</v>
      </c>
      <c r="D64" s="212" t="s">
        <v>317</v>
      </c>
      <c r="E64" s="212" t="s">
        <v>311</v>
      </c>
      <c r="F64" s="208" t="s">
        <v>318</v>
      </c>
      <c r="G64" s="268">
        <v>43525</v>
      </c>
      <c r="H64" s="268">
        <v>44651</v>
      </c>
      <c r="I64" s="207" t="s">
        <v>92</v>
      </c>
      <c r="J64" s="207" t="s">
        <v>100</v>
      </c>
      <c r="K64" s="207" t="s">
        <v>319</v>
      </c>
      <c r="L64" s="207" t="s">
        <v>52</v>
      </c>
      <c r="M64" s="207" t="s">
        <v>287</v>
      </c>
      <c r="N64" s="209">
        <v>3478301.68</v>
      </c>
      <c r="O64" s="209">
        <v>531975.55000000005</v>
      </c>
      <c r="P64" s="209">
        <v>81842.39</v>
      </c>
      <c r="Q64" s="209"/>
      <c r="R64" s="209">
        <v>539861.35</v>
      </c>
      <c r="S64" s="209">
        <v>4631980.9700000007</v>
      </c>
      <c r="T64" s="207" t="s">
        <v>53</v>
      </c>
      <c r="U64" s="207">
        <v>1</v>
      </c>
      <c r="V64" s="209">
        <v>1287213.0399999998</v>
      </c>
      <c r="W64" s="216">
        <v>9111.7900000000009</v>
      </c>
    </row>
    <row r="65" spans="1:23" ht="24.95" customHeight="1" x14ac:dyDescent="0.25">
      <c r="A65" s="80">
        <v>59</v>
      </c>
      <c r="B65" s="207" t="s">
        <v>277</v>
      </c>
      <c r="C65" s="211">
        <v>125574</v>
      </c>
      <c r="D65" s="212" t="s">
        <v>320</v>
      </c>
      <c r="E65" s="212" t="s">
        <v>321</v>
      </c>
      <c r="F65" s="208" t="s">
        <v>322</v>
      </c>
      <c r="G65" s="268">
        <v>42747</v>
      </c>
      <c r="H65" s="268">
        <v>44834</v>
      </c>
      <c r="I65" s="207" t="s">
        <v>92</v>
      </c>
      <c r="J65" s="207" t="s">
        <v>100</v>
      </c>
      <c r="K65" s="207" t="s">
        <v>323</v>
      </c>
      <c r="L65" s="207" t="s">
        <v>52</v>
      </c>
      <c r="M65" s="215" t="s">
        <v>324</v>
      </c>
      <c r="N65" s="209">
        <v>19228310.039999999</v>
      </c>
      <c r="O65" s="209">
        <v>2940800.36</v>
      </c>
      <c r="P65" s="209">
        <v>452430.82</v>
      </c>
      <c r="Q65" s="209"/>
      <c r="R65" s="209">
        <v>309053.21999999997</v>
      </c>
      <c r="S65" s="209">
        <v>22930594.439999998</v>
      </c>
      <c r="T65" s="207" t="s">
        <v>53</v>
      </c>
      <c r="U65" s="207">
        <v>0</v>
      </c>
      <c r="V65" s="209">
        <v>138485.29</v>
      </c>
      <c r="W65" s="216">
        <v>21180.100000000002</v>
      </c>
    </row>
    <row r="66" spans="1:23" ht="24.95" customHeight="1" x14ac:dyDescent="0.25">
      <c r="A66" s="80">
        <v>60</v>
      </c>
      <c r="B66" s="207" t="s">
        <v>277</v>
      </c>
      <c r="C66" s="207">
        <v>125953</v>
      </c>
      <c r="D66" s="208" t="s">
        <v>325</v>
      </c>
      <c r="E66" s="208" t="s">
        <v>326</v>
      </c>
      <c r="F66" s="208" t="s">
        <v>327</v>
      </c>
      <c r="G66" s="268">
        <v>43210</v>
      </c>
      <c r="H66" s="268">
        <v>43921</v>
      </c>
      <c r="I66" s="207" t="s">
        <v>92</v>
      </c>
      <c r="J66" s="207" t="s">
        <v>100</v>
      </c>
      <c r="K66" s="207" t="s">
        <v>328</v>
      </c>
      <c r="L66" s="207" t="s">
        <v>52</v>
      </c>
      <c r="M66" s="215" t="s">
        <v>287</v>
      </c>
      <c r="N66" s="209">
        <v>748133.27</v>
      </c>
      <c r="O66" s="209">
        <v>114420.38</v>
      </c>
      <c r="P66" s="209">
        <v>17603.14</v>
      </c>
      <c r="Q66" s="209"/>
      <c r="R66" s="209">
        <v>313437.25</v>
      </c>
      <c r="S66" s="209">
        <v>1193594.04</v>
      </c>
      <c r="T66" s="207" t="s">
        <v>96</v>
      </c>
      <c r="U66" s="207">
        <v>0</v>
      </c>
      <c r="V66" s="209">
        <v>24122.15</v>
      </c>
      <c r="W66" s="216">
        <v>3689.27</v>
      </c>
    </row>
    <row r="67" spans="1:23" ht="24.95" customHeight="1" x14ac:dyDescent="0.25">
      <c r="A67" s="80">
        <v>61</v>
      </c>
      <c r="B67" s="207" t="s">
        <v>329</v>
      </c>
      <c r="C67" s="207">
        <v>116895</v>
      </c>
      <c r="D67" s="208" t="s">
        <v>330</v>
      </c>
      <c r="E67" s="208" t="s">
        <v>331</v>
      </c>
      <c r="F67" s="208" t="s">
        <v>332</v>
      </c>
      <c r="G67" s="268">
        <v>42921</v>
      </c>
      <c r="H67" s="268" t="s">
        <v>832</v>
      </c>
      <c r="I67" s="207" t="s">
        <v>92</v>
      </c>
      <c r="J67" s="207" t="s">
        <v>100</v>
      </c>
      <c r="K67" s="207" t="s">
        <v>333</v>
      </c>
      <c r="L67" s="207" t="s">
        <v>94</v>
      </c>
      <c r="M67" s="207" t="s">
        <v>334</v>
      </c>
      <c r="N67" s="209">
        <v>18031855.489999998</v>
      </c>
      <c r="O67" s="209">
        <v>3182092.14</v>
      </c>
      <c r="P67" s="209">
        <v>432937.71</v>
      </c>
      <c r="Q67" s="209"/>
      <c r="R67" s="209">
        <v>0</v>
      </c>
      <c r="S67" s="209">
        <v>21646885.34</v>
      </c>
      <c r="T67" s="207" t="s">
        <v>53</v>
      </c>
      <c r="U67" s="207">
        <v>3</v>
      </c>
      <c r="V67" s="209">
        <v>14299421.609999998</v>
      </c>
      <c r="W67" s="216">
        <v>2523427.36</v>
      </c>
    </row>
    <row r="68" spans="1:23" ht="24.95" customHeight="1" x14ac:dyDescent="0.25">
      <c r="A68" s="80">
        <v>62</v>
      </c>
      <c r="B68" s="207" t="s">
        <v>329</v>
      </c>
      <c r="C68" s="207">
        <v>116432</v>
      </c>
      <c r="D68" s="208" t="s">
        <v>335</v>
      </c>
      <c r="E68" s="208" t="s">
        <v>336</v>
      </c>
      <c r="F68" s="208" t="s">
        <v>337</v>
      </c>
      <c r="G68" s="268">
        <v>42944</v>
      </c>
      <c r="H68" s="268">
        <v>44436</v>
      </c>
      <c r="I68" s="207" t="s">
        <v>92</v>
      </c>
      <c r="J68" s="207" t="s">
        <v>100</v>
      </c>
      <c r="K68" s="207" t="s">
        <v>93</v>
      </c>
      <c r="L68" s="207" t="s">
        <v>52</v>
      </c>
      <c r="M68" s="207" t="s">
        <v>334</v>
      </c>
      <c r="N68" s="209">
        <v>8000912.9000000004</v>
      </c>
      <c r="O68" s="209">
        <v>1411925.81</v>
      </c>
      <c r="P68" s="209">
        <v>486778.67</v>
      </c>
      <c r="Q68" s="209"/>
      <c r="R68" s="209">
        <v>215193.65</v>
      </c>
      <c r="S68" s="209">
        <v>10114811.030000001</v>
      </c>
      <c r="T68" s="207" t="s">
        <v>53</v>
      </c>
      <c r="U68" s="207">
        <v>1</v>
      </c>
      <c r="V68" s="209">
        <v>4056224.54</v>
      </c>
      <c r="W68" s="216">
        <v>481167.5</v>
      </c>
    </row>
    <row r="69" spans="1:23" ht="24.95" customHeight="1" x14ac:dyDescent="0.25">
      <c r="A69" s="80">
        <v>63</v>
      </c>
      <c r="B69" s="207" t="s">
        <v>329</v>
      </c>
      <c r="C69" s="207">
        <v>116185</v>
      </c>
      <c r="D69" s="208" t="s">
        <v>338</v>
      </c>
      <c r="E69" s="208" t="s">
        <v>339</v>
      </c>
      <c r="F69" s="208" t="s">
        <v>340</v>
      </c>
      <c r="G69" s="268">
        <v>42950</v>
      </c>
      <c r="H69" s="268">
        <v>45031</v>
      </c>
      <c r="I69" s="207" t="s">
        <v>92</v>
      </c>
      <c r="J69" s="207" t="s">
        <v>100</v>
      </c>
      <c r="K69" s="207" t="s">
        <v>341</v>
      </c>
      <c r="L69" s="207" t="s">
        <v>52</v>
      </c>
      <c r="M69" s="207" t="s">
        <v>334</v>
      </c>
      <c r="N69" s="209">
        <v>8583025.4000000004</v>
      </c>
      <c r="O69" s="209">
        <v>1312698</v>
      </c>
      <c r="P69" s="209">
        <v>201953.54</v>
      </c>
      <c r="Q69" s="209"/>
      <c r="R69" s="209">
        <v>103307.14</v>
      </c>
      <c r="S69" s="209">
        <v>10200984.08</v>
      </c>
      <c r="T69" s="207" t="s">
        <v>53</v>
      </c>
      <c r="U69" s="207">
        <v>3</v>
      </c>
      <c r="V69" s="209">
        <v>1534418.37</v>
      </c>
      <c r="W69" s="216">
        <v>234675.77</v>
      </c>
    </row>
    <row r="70" spans="1:23" ht="24.95" customHeight="1" x14ac:dyDescent="0.25">
      <c r="A70" s="80">
        <v>64</v>
      </c>
      <c r="B70" s="207" t="s">
        <v>329</v>
      </c>
      <c r="C70" s="207">
        <v>116620</v>
      </c>
      <c r="D70" s="208" t="s">
        <v>342</v>
      </c>
      <c r="E70" s="208" t="s">
        <v>343</v>
      </c>
      <c r="F70" s="208" t="s">
        <v>344</v>
      </c>
      <c r="G70" s="268">
        <v>42978</v>
      </c>
      <c r="H70" s="268">
        <v>44439</v>
      </c>
      <c r="I70" s="207" t="s">
        <v>92</v>
      </c>
      <c r="J70" s="207" t="s">
        <v>100</v>
      </c>
      <c r="K70" s="207" t="s">
        <v>93</v>
      </c>
      <c r="L70" s="207" t="s">
        <v>94</v>
      </c>
      <c r="M70" s="207" t="s">
        <v>334</v>
      </c>
      <c r="N70" s="209">
        <v>4998249.01</v>
      </c>
      <c r="O70" s="209">
        <v>764438.08</v>
      </c>
      <c r="P70" s="209">
        <v>117605.86</v>
      </c>
      <c r="Q70" s="209"/>
      <c r="R70" s="209">
        <v>111417.32</v>
      </c>
      <c r="S70" s="209">
        <v>5991710.2700000005</v>
      </c>
      <c r="T70" s="207" t="s">
        <v>53</v>
      </c>
      <c r="U70" s="207">
        <v>2</v>
      </c>
      <c r="V70" s="209">
        <v>4104698.6000000006</v>
      </c>
      <c r="W70" s="216">
        <v>724358.55999999994</v>
      </c>
    </row>
    <row r="71" spans="1:23" ht="24.95" customHeight="1" x14ac:dyDescent="0.25">
      <c r="A71" s="80">
        <v>65</v>
      </c>
      <c r="B71" s="207" t="s">
        <v>329</v>
      </c>
      <c r="C71" s="207">
        <v>117849</v>
      </c>
      <c r="D71" s="208" t="s">
        <v>345</v>
      </c>
      <c r="E71" s="208" t="s">
        <v>346</v>
      </c>
      <c r="F71" s="208" t="s">
        <v>347</v>
      </c>
      <c r="G71" s="268">
        <v>43185</v>
      </c>
      <c r="H71" s="268">
        <v>45279</v>
      </c>
      <c r="I71" s="207" t="s">
        <v>92</v>
      </c>
      <c r="J71" s="207" t="s">
        <v>100</v>
      </c>
      <c r="K71" s="207" t="s">
        <v>348</v>
      </c>
      <c r="L71" s="207" t="s">
        <v>94</v>
      </c>
      <c r="M71" s="207" t="s">
        <v>334</v>
      </c>
      <c r="N71" s="209">
        <v>6443085.7599999998</v>
      </c>
      <c r="O71" s="209">
        <v>1136241.6499999999</v>
      </c>
      <c r="P71" s="209">
        <v>155469.42000000001</v>
      </c>
      <c r="Q71" s="209"/>
      <c r="R71" s="209">
        <v>97055.56</v>
      </c>
      <c r="S71" s="209">
        <v>7831852.3899999997</v>
      </c>
      <c r="T71" s="207" t="s">
        <v>53</v>
      </c>
      <c r="U71" s="207">
        <v>0</v>
      </c>
      <c r="V71" s="209">
        <v>339878.41</v>
      </c>
      <c r="W71" s="216">
        <v>59978.53</v>
      </c>
    </row>
    <row r="72" spans="1:23" ht="24.95" customHeight="1" x14ac:dyDescent="0.25">
      <c r="A72" s="80">
        <v>66</v>
      </c>
      <c r="B72" s="207" t="s">
        <v>329</v>
      </c>
      <c r="C72" s="207">
        <v>117308</v>
      </c>
      <c r="D72" s="208" t="s">
        <v>349</v>
      </c>
      <c r="E72" s="208" t="s">
        <v>339</v>
      </c>
      <c r="F72" s="208" t="s">
        <v>350</v>
      </c>
      <c r="G72" s="268">
        <v>43193</v>
      </c>
      <c r="H72" s="268">
        <v>44804</v>
      </c>
      <c r="I72" s="207" t="s">
        <v>92</v>
      </c>
      <c r="J72" s="207" t="s">
        <v>100</v>
      </c>
      <c r="K72" s="207" t="s">
        <v>351</v>
      </c>
      <c r="L72" s="207" t="s">
        <v>52</v>
      </c>
      <c r="M72" s="207" t="s">
        <v>334</v>
      </c>
      <c r="N72" s="209">
        <v>4973858.05</v>
      </c>
      <c r="O72" s="209">
        <v>760707.71</v>
      </c>
      <c r="P72" s="209">
        <v>117031.95</v>
      </c>
      <c r="Q72" s="209"/>
      <c r="R72" s="209">
        <v>78027.520000000004</v>
      </c>
      <c r="S72" s="209">
        <v>5929625.2299999995</v>
      </c>
      <c r="T72" s="207" t="s">
        <v>53</v>
      </c>
      <c r="U72" s="207">
        <v>2</v>
      </c>
      <c r="V72" s="209">
        <v>202212.63999999998</v>
      </c>
      <c r="W72" s="216">
        <v>30926.620000000003</v>
      </c>
    </row>
    <row r="73" spans="1:23" ht="24.95" customHeight="1" x14ac:dyDescent="0.25">
      <c r="A73" s="80">
        <v>67</v>
      </c>
      <c r="B73" s="207" t="s">
        <v>329</v>
      </c>
      <c r="C73" s="207">
        <v>119469</v>
      </c>
      <c r="D73" s="208" t="s">
        <v>352</v>
      </c>
      <c r="E73" s="208" t="s">
        <v>353</v>
      </c>
      <c r="F73" s="208" t="s">
        <v>354</v>
      </c>
      <c r="G73" s="268">
        <v>42916</v>
      </c>
      <c r="H73" s="268">
        <v>44561</v>
      </c>
      <c r="I73" s="207" t="s">
        <v>92</v>
      </c>
      <c r="J73" s="207" t="s">
        <v>100</v>
      </c>
      <c r="K73" s="207" t="s">
        <v>355</v>
      </c>
      <c r="L73" s="207" t="s">
        <v>94</v>
      </c>
      <c r="M73" s="207" t="s">
        <v>334</v>
      </c>
      <c r="N73" s="209">
        <v>4448239.79</v>
      </c>
      <c r="O73" s="209">
        <v>784983.5</v>
      </c>
      <c r="P73" s="209">
        <v>107345.43</v>
      </c>
      <c r="Q73" s="209"/>
      <c r="R73" s="209">
        <v>274508.62</v>
      </c>
      <c r="S73" s="209">
        <v>5615077.3399999999</v>
      </c>
      <c r="T73" s="207" t="s">
        <v>53</v>
      </c>
      <c r="U73" s="207">
        <v>0</v>
      </c>
      <c r="V73" s="209">
        <v>321442.73</v>
      </c>
      <c r="W73" s="216">
        <v>56725.18</v>
      </c>
    </row>
    <row r="74" spans="1:23" ht="24.95" customHeight="1" x14ac:dyDescent="0.25">
      <c r="A74" s="80">
        <v>68</v>
      </c>
      <c r="B74" s="207" t="s">
        <v>329</v>
      </c>
      <c r="C74" s="207">
        <v>119628</v>
      </c>
      <c r="D74" s="208" t="s">
        <v>356</v>
      </c>
      <c r="E74" s="208" t="s">
        <v>339</v>
      </c>
      <c r="F74" s="208" t="s">
        <v>357</v>
      </c>
      <c r="G74" s="268">
        <v>42856</v>
      </c>
      <c r="H74" s="268">
        <v>44865</v>
      </c>
      <c r="I74" s="207" t="s">
        <v>92</v>
      </c>
      <c r="J74" s="207" t="s">
        <v>100</v>
      </c>
      <c r="K74" s="207" t="s">
        <v>358</v>
      </c>
      <c r="L74" s="207" t="s">
        <v>52</v>
      </c>
      <c r="M74" s="207" t="s">
        <v>334</v>
      </c>
      <c r="N74" s="209">
        <v>5090203.33</v>
      </c>
      <c r="O74" s="209">
        <v>778501.69</v>
      </c>
      <c r="P74" s="209">
        <v>119769.49</v>
      </c>
      <c r="Q74" s="209"/>
      <c r="R74" s="209">
        <v>12712.26</v>
      </c>
      <c r="S74" s="209">
        <v>6001186.7699999996</v>
      </c>
      <c r="T74" s="207" t="s">
        <v>53</v>
      </c>
      <c r="U74" s="207">
        <v>0</v>
      </c>
      <c r="V74" s="209">
        <v>132308.12</v>
      </c>
      <c r="W74" s="216">
        <v>20235.349999999999</v>
      </c>
    </row>
    <row r="75" spans="1:23" ht="24.95" customHeight="1" x14ac:dyDescent="0.25">
      <c r="A75" s="80">
        <v>69</v>
      </c>
      <c r="B75" s="207" t="s">
        <v>359</v>
      </c>
      <c r="C75" s="207">
        <v>118016</v>
      </c>
      <c r="D75" s="208" t="s">
        <v>360</v>
      </c>
      <c r="E75" s="208" t="s">
        <v>361</v>
      </c>
      <c r="F75" s="208" t="s">
        <v>362</v>
      </c>
      <c r="G75" s="268">
        <v>42914</v>
      </c>
      <c r="H75" s="268">
        <v>44923</v>
      </c>
      <c r="I75" s="207" t="s">
        <v>92</v>
      </c>
      <c r="J75" s="207" t="s">
        <v>100</v>
      </c>
      <c r="K75" s="207" t="s">
        <v>363</v>
      </c>
      <c r="L75" s="207" t="s">
        <v>52</v>
      </c>
      <c r="M75" s="207" t="s">
        <v>364</v>
      </c>
      <c r="N75" s="209">
        <v>104976921.61</v>
      </c>
      <c r="O75" s="209">
        <v>16055293.890000001</v>
      </c>
      <c r="P75" s="209">
        <v>2470045.21</v>
      </c>
      <c r="Q75" s="209"/>
      <c r="R75" s="209">
        <v>4537348.7699999996</v>
      </c>
      <c r="S75" s="209">
        <v>128039609.47999999</v>
      </c>
      <c r="T75" s="207" t="s">
        <v>53</v>
      </c>
      <c r="U75" s="207">
        <v>0</v>
      </c>
      <c r="V75" s="209">
        <v>910836.48</v>
      </c>
      <c r="W75" s="216">
        <v>139304.41</v>
      </c>
    </row>
    <row r="76" spans="1:23" ht="24.95" customHeight="1" x14ac:dyDescent="0.25">
      <c r="A76" s="80">
        <v>70</v>
      </c>
      <c r="B76" s="207" t="s">
        <v>365</v>
      </c>
      <c r="C76" s="213">
        <v>118017</v>
      </c>
      <c r="D76" s="214" t="s">
        <v>366</v>
      </c>
      <c r="E76" s="214" t="s">
        <v>297</v>
      </c>
      <c r="F76" s="208" t="s">
        <v>367</v>
      </c>
      <c r="G76" s="268">
        <v>42234</v>
      </c>
      <c r="H76" s="268">
        <v>45280</v>
      </c>
      <c r="I76" s="207" t="s">
        <v>92</v>
      </c>
      <c r="J76" s="207" t="s">
        <v>100</v>
      </c>
      <c r="K76" s="207" t="s">
        <v>368</v>
      </c>
      <c r="L76" s="207" t="s">
        <v>52</v>
      </c>
      <c r="M76" s="215" t="s">
        <v>369</v>
      </c>
      <c r="N76" s="209">
        <v>65550916.979999997</v>
      </c>
      <c r="O76" s="209">
        <v>10025434.35</v>
      </c>
      <c r="P76" s="209">
        <v>1542374.52</v>
      </c>
      <c r="Q76" s="209"/>
      <c r="R76" s="209">
        <v>4838874.1500000004</v>
      </c>
      <c r="S76" s="209">
        <v>81957600</v>
      </c>
      <c r="T76" s="207" t="s">
        <v>53</v>
      </c>
      <c r="U76" s="207">
        <v>0</v>
      </c>
      <c r="V76" s="209">
        <v>101094.3</v>
      </c>
      <c r="W76" s="216">
        <v>15461.48</v>
      </c>
    </row>
    <row r="77" spans="1:23" ht="24.95" customHeight="1" x14ac:dyDescent="0.25">
      <c r="A77" s="80">
        <v>71</v>
      </c>
      <c r="B77" s="207" t="s">
        <v>370</v>
      </c>
      <c r="C77" s="211">
        <v>126913</v>
      </c>
      <c r="D77" s="212" t="s">
        <v>371</v>
      </c>
      <c r="E77" s="212" t="s">
        <v>301</v>
      </c>
      <c r="F77" s="208" t="s">
        <v>372</v>
      </c>
      <c r="G77" s="268">
        <v>43360</v>
      </c>
      <c r="H77" s="268">
        <v>44834</v>
      </c>
      <c r="I77" s="207" t="s">
        <v>92</v>
      </c>
      <c r="J77" s="207" t="s">
        <v>100</v>
      </c>
      <c r="K77" s="207" t="s">
        <v>373</v>
      </c>
      <c r="L77" s="207" t="s">
        <v>52</v>
      </c>
      <c r="M77" s="207">
        <v>53</v>
      </c>
      <c r="N77" s="209">
        <v>7175250.04</v>
      </c>
      <c r="O77" s="209">
        <v>2870100.02</v>
      </c>
      <c r="P77" s="209">
        <v>205007.13</v>
      </c>
      <c r="Q77" s="209"/>
      <c r="R77" s="209">
        <v>26647.53</v>
      </c>
      <c r="S77" s="209">
        <v>10277004.720000001</v>
      </c>
      <c r="T77" s="207" t="s">
        <v>53</v>
      </c>
      <c r="U77" s="207">
        <v>0</v>
      </c>
      <c r="V77" s="209">
        <v>53885.45</v>
      </c>
      <c r="W77" s="216">
        <v>21554.170000000002</v>
      </c>
    </row>
    <row r="78" spans="1:23" ht="24.95" customHeight="1" x14ac:dyDescent="0.25">
      <c r="A78" s="80">
        <v>72</v>
      </c>
      <c r="B78" s="207" t="s">
        <v>374</v>
      </c>
      <c r="C78" s="207">
        <v>122614</v>
      </c>
      <c r="D78" s="208" t="s">
        <v>375</v>
      </c>
      <c r="E78" s="208" t="s">
        <v>376</v>
      </c>
      <c r="F78" s="208" t="s">
        <v>377</v>
      </c>
      <c r="G78" s="268">
        <v>43132</v>
      </c>
      <c r="H78" s="268">
        <v>43861</v>
      </c>
      <c r="I78" s="207" t="s">
        <v>92</v>
      </c>
      <c r="J78" s="207" t="s">
        <v>100</v>
      </c>
      <c r="K78" s="207" t="s">
        <v>378</v>
      </c>
      <c r="L78" s="207" t="s">
        <v>52</v>
      </c>
      <c r="M78" s="207" t="s">
        <v>379</v>
      </c>
      <c r="N78" s="209">
        <v>2371550.11</v>
      </c>
      <c r="O78" s="209">
        <v>362707.64</v>
      </c>
      <c r="P78" s="209">
        <v>55801.2</v>
      </c>
      <c r="Q78" s="209"/>
      <c r="R78" s="209">
        <v>200634</v>
      </c>
      <c r="S78" s="209">
        <v>2990692.95</v>
      </c>
      <c r="T78" s="207" t="s">
        <v>96</v>
      </c>
      <c r="U78" s="207">
        <v>0</v>
      </c>
      <c r="V78" s="209">
        <v>1044702.01</v>
      </c>
      <c r="W78" s="216">
        <v>159777.94999999998</v>
      </c>
    </row>
    <row r="79" spans="1:23" ht="24.95" customHeight="1" x14ac:dyDescent="0.25">
      <c r="A79" s="80">
        <v>73</v>
      </c>
      <c r="B79" s="207" t="s">
        <v>374</v>
      </c>
      <c r="C79" s="207">
        <v>124384</v>
      </c>
      <c r="D79" s="208" t="s">
        <v>380</v>
      </c>
      <c r="E79" s="208" t="s">
        <v>381</v>
      </c>
      <c r="F79" s="208" t="s">
        <v>382</v>
      </c>
      <c r="G79" s="268">
        <v>43191</v>
      </c>
      <c r="H79" s="268" t="s">
        <v>833</v>
      </c>
      <c r="I79" s="207" t="s">
        <v>92</v>
      </c>
      <c r="J79" s="207" t="s">
        <v>100</v>
      </c>
      <c r="K79" s="207" t="s">
        <v>383</v>
      </c>
      <c r="L79" s="207" t="s">
        <v>52</v>
      </c>
      <c r="M79" s="207" t="s">
        <v>384</v>
      </c>
      <c r="N79" s="209">
        <v>1058240.68</v>
      </c>
      <c r="O79" s="209">
        <v>161848.4</v>
      </c>
      <c r="P79" s="209">
        <v>24899.95</v>
      </c>
      <c r="Q79" s="209"/>
      <c r="R79" s="209">
        <v>206749.84</v>
      </c>
      <c r="S79" s="209">
        <v>1451738.8699999999</v>
      </c>
      <c r="T79" s="207" t="s">
        <v>53</v>
      </c>
      <c r="U79" s="207">
        <v>0</v>
      </c>
      <c r="V79" s="209">
        <v>717904.45000000007</v>
      </c>
      <c r="W79" s="216">
        <v>109797</v>
      </c>
    </row>
    <row r="80" spans="1:23" ht="24.95" customHeight="1" x14ac:dyDescent="0.25">
      <c r="A80" s="80">
        <v>74</v>
      </c>
      <c r="B80" s="207" t="s">
        <v>374</v>
      </c>
      <c r="C80" s="207">
        <v>124543</v>
      </c>
      <c r="D80" s="208" t="s">
        <v>385</v>
      </c>
      <c r="E80" s="208" t="s">
        <v>386</v>
      </c>
      <c r="F80" s="208" t="s">
        <v>387</v>
      </c>
      <c r="G80" s="268">
        <v>43191</v>
      </c>
      <c r="H80" s="268">
        <v>44560</v>
      </c>
      <c r="I80" s="207" t="s">
        <v>92</v>
      </c>
      <c r="J80" s="207" t="s">
        <v>100</v>
      </c>
      <c r="K80" s="207" t="s">
        <v>388</v>
      </c>
      <c r="L80" s="207" t="s">
        <v>52</v>
      </c>
      <c r="M80" s="207" t="s">
        <v>384</v>
      </c>
      <c r="N80" s="209">
        <v>3404395.26</v>
      </c>
      <c r="O80" s="209">
        <v>520672.22</v>
      </c>
      <c r="P80" s="209">
        <v>80103.42</v>
      </c>
      <c r="Q80" s="209"/>
      <c r="R80" s="209">
        <v>156214.87</v>
      </c>
      <c r="S80" s="209">
        <v>4161385.7699999996</v>
      </c>
      <c r="T80" s="207" t="s">
        <v>53</v>
      </c>
      <c r="U80" s="207">
        <v>1</v>
      </c>
      <c r="V80" s="209">
        <v>134224.06</v>
      </c>
      <c r="W80" s="216">
        <v>20528.370000000003</v>
      </c>
    </row>
    <row r="81" spans="1:23" ht="24.95" customHeight="1" x14ac:dyDescent="0.25">
      <c r="A81" s="80">
        <v>75</v>
      </c>
      <c r="B81" s="207" t="s">
        <v>374</v>
      </c>
      <c r="C81" s="207">
        <v>122952</v>
      </c>
      <c r="D81" s="208" t="s">
        <v>389</v>
      </c>
      <c r="E81" s="208" t="s">
        <v>311</v>
      </c>
      <c r="F81" s="208" t="s">
        <v>390</v>
      </c>
      <c r="G81" s="268">
        <v>43160</v>
      </c>
      <c r="H81" s="268">
        <v>44681</v>
      </c>
      <c r="I81" s="207" t="s">
        <v>92</v>
      </c>
      <c r="J81" s="207" t="s">
        <v>100</v>
      </c>
      <c r="K81" s="207" t="s">
        <v>391</v>
      </c>
      <c r="L81" s="207" t="s">
        <v>52</v>
      </c>
      <c r="M81" s="207" t="s">
        <v>384</v>
      </c>
      <c r="N81" s="209">
        <v>1224142.99</v>
      </c>
      <c r="O81" s="209">
        <v>187221.86</v>
      </c>
      <c r="P81" s="209">
        <v>28803.360000000001</v>
      </c>
      <c r="Q81" s="209"/>
      <c r="R81" s="209">
        <v>69734</v>
      </c>
      <c r="S81" s="209">
        <v>1509902.2100000002</v>
      </c>
      <c r="T81" s="207" t="s">
        <v>53</v>
      </c>
      <c r="U81" s="207">
        <v>1</v>
      </c>
      <c r="V81" s="209">
        <v>71081.929999999993</v>
      </c>
      <c r="W81" s="216">
        <v>10871.36</v>
      </c>
    </row>
    <row r="82" spans="1:23" ht="24.95" customHeight="1" x14ac:dyDescent="0.25">
      <c r="A82" s="80">
        <v>76</v>
      </c>
      <c r="B82" s="207" t="s">
        <v>374</v>
      </c>
      <c r="C82" s="207">
        <v>124758</v>
      </c>
      <c r="D82" s="212" t="s">
        <v>392</v>
      </c>
      <c r="E82" s="212" t="s">
        <v>393</v>
      </c>
      <c r="F82" s="208" t="s">
        <v>394</v>
      </c>
      <c r="G82" s="268">
        <v>43617</v>
      </c>
      <c r="H82" s="268">
        <v>44196</v>
      </c>
      <c r="I82" s="207" t="s">
        <v>92</v>
      </c>
      <c r="J82" s="207" t="s">
        <v>100</v>
      </c>
      <c r="K82" s="207" t="s">
        <v>395</v>
      </c>
      <c r="L82" s="207" t="s">
        <v>52</v>
      </c>
      <c r="M82" s="207" t="s">
        <v>384</v>
      </c>
      <c r="N82" s="209">
        <v>701252.25</v>
      </c>
      <c r="O82" s="209">
        <v>107250.34</v>
      </c>
      <c r="P82" s="209">
        <v>16500.05</v>
      </c>
      <c r="Q82" s="209"/>
      <c r="R82" s="209">
        <v>196798.47</v>
      </c>
      <c r="S82" s="209">
        <v>1021801.11</v>
      </c>
      <c r="T82" s="207" t="s">
        <v>96</v>
      </c>
      <c r="U82" s="207">
        <v>1</v>
      </c>
      <c r="V82" s="209">
        <v>687824.34000000008</v>
      </c>
      <c r="W82" s="216">
        <v>105196.66</v>
      </c>
    </row>
    <row r="83" spans="1:23" ht="24.95" customHeight="1" x14ac:dyDescent="0.25">
      <c r="A83" s="80">
        <v>77</v>
      </c>
      <c r="B83" s="207" t="s">
        <v>374</v>
      </c>
      <c r="C83" s="207">
        <v>121881</v>
      </c>
      <c r="D83" s="208" t="s">
        <v>396</v>
      </c>
      <c r="E83" s="208" t="s">
        <v>381</v>
      </c>
      <c r="F83" s="208" t="s">
        <v>397</v>
      </c>
      <c r="G83" s="268">
        <v>43070</v>
      </c>
      <c r="H83" s="268" t="s">
        <v>828</v>
      </c>
      <c r="I83" s="207" t="s">
        <v>92</v>
      </c>
      <c r="J83" s="207" t="s">
        <v>100</v>
      </c>
      <c r="K83" s="207" t="s">
        <v>398</v>
      </c>
      <c r="L83" s="207" t="s">
        <v>52</v>
      </c>
      <c r="M83" s="207">
        <v>51</v>
      </c>
      <c r="N83" s="209">
        <v>2671771.83</v>
      </c>
      <c r="O83" s="209">
        <v>408623.92</v>
      </c>
      <c r="P83" s="209">
        <v>62865.21</v>
      </c>
      <c r="Q83" s="209"/>
      <c r="R83" s="209">
        <v>149269.47</v>
      </c>
      <c r="S83" s="209">
        <v>3292530.43</v>
      </c>
      <c r="T83" s="207" t="s">
        <v>53</v>
      </c>
      <c r="U83" s="207">
        <v>0</v>
      </c>
      <c r="V83" s="209">
        <v>1128818.49</v>
      </c>
      <c r="W83" s="216">
        <v>172642.83000000002</v>
      </c>
    </row>
    <row r="84" spans="1:23" ht="24.95" customHeight="1" x14ac:dyDescent="0.25">
      <c r="A84" s="80">
        <v>78</v>
      </c>
      <c r="B84" s="207" t="s">
        <v>399</v>
      </c>
      <c r="C84" s="207">
        <v>125827</v>
      </c>
      <c r="D84" s="208" t="s">
        <v>400</v>
      </c>
      <c r="E84" s="208" t="s">
        <v>401</v>
      </c>
      <c r="F84" s="208" t="s">
        <v>402</v>
      </c>
      <c r="G84" s="268">
        <v>43282</v>
      </c>
      <c r="H84" s="268">
        <v>44865</v>
      </c>
      <c r="I84" s="207" t="s">
        <v>92</v>
      </c>
      <c r="J84" s="207" t="s">
        <v>100</v>
      </c>
      <c r="K84" s="207" t="s">
        <v>403</v>
      </c>
      <c r="L84" s="207" t="s">
        <v>52</v>
      </c>
      <c r="M84" s="207">
        <v>83055</v>
      </c>
      <c r="N84" s="209">
        <v>11945147.810000001</v>
      </c>
      <c r="O84" s="209">
        <v>1826904.96</v>
      </c>
      <c r="P84" s="209">
        <v>281062.3</v>
      </c>
      <c r="Q84" s="209"/>
      <c r="R84" s="209">
        <v>1383504.66</v>
      </c>
      <c r="S84" s="209">
        <v>15436619.73</v>
      </c>
      <c r="T84" s="207" t="s">
        <v>53</v>
      </c>
      <c r="U84" s="207">
        <v>1</v>
      </c>
      <c r="V84" s="209">
        <v>253646.7</v>
      </c>
      <c r="W84" s="216">
        <v>38793.019999999997</v>
      </c>
    </row>
    <row r="85" spans="1:23" ht="24.95" customHeight="1" x14ac:dyDescent="0.25">
      <c r="A85" s="80">
        <v>79</v>
      </c>
      <c r="B85" s="207" t="s">
        <v>404</v>
      </c>
      <c r="C85" s="207">
        <v>123707</v>
      </c>
      <c r="D85" s="208" t="s">
        <v>405</v>
      </c>
      <c r="E85" s="208" t="s">
        <v>406</v>
      </c>
      <c r="F85" s="208" t="s">
        <v>407</v>
      </c>
      <c r="G85" s="268" t="s">
        <v>408</v>
      </c>
      <c r="H85" s="268">
        <v>44561</v>
      </c>
      <c r="I85" s="207" t="s">
        <v>92</v>
      </c>
      <c r="J85" s="207" t="s">
        <v>100</v>
      </c>
      <c r="K85" s="207" t="s">
        <v>409</v>
      </c>
      <c r="L85" s="207" t="s">
        <v>52</v>
      </c>
      <c r="M85" s="207" t="s">
        <v>287</v>
      </c>
      <c r="N85" s="209">
        <v>1985478.92</v>
      </c>
      <c r="O85" s="209">
        <v>0</v>
      </c>
      <c r="P85" s="209">
        <v>350378.62</v>
      </c>
      <c r="Q85" s="209"/>
      <c r="R85" s="209">
        <v>705479.24</v>
      </c>
      <c r="S85" s="209">
        <v>3041336.7800000003</v>
      </c>
      <c r="T85" s="207" t="s">
        <v>53</v>
      </c>
      <c r="U85" s="207">
        <v>1</v>
      </c>
      <c r="V85" s="209">
        <v>44415.9</v>
      </c>
      <c r="W85" s="216">
        <v>0</v>
      </c>
    </row>
    <row r="86" spans="1:23" ht="24.95" customHeight="1" x14ac:dyDescent="0.25">
      <c r="A86" s="80">
        <v>80</v>
      </c>
      <c r="B86" s="207" t="s">
        <v>410</v>
      </c>
      <c r="C86" s="207">
        <v>120726</v>
      </c>
      <c r="D86" s="208" t="s">
        <v>411</v>
      </c>
      <c r="E86" s="208" t="s">
        <v>412</v>
      </c>
      <c r="F86" s="208" t="s">
        <v>413</v>
      </c>
      <c r="G86" s="268" t="s">
        <v>408</v>
      </c>
      <c r="H86" s="268" t="s">
        <v>414</v>
      </c>
      <c r="I86" s="207" t="s">
        <v>92</v>
      </c>
      <c r="J86" s="207" t="s">
        <v>100</v>
      </c>
      <c r="K86" s="207" t="s">
        <v>116</v>
      </c>
      <c r="L86" s="207" t="s">
        <v>52</v>
      </c>
      <c r="M86" s="207" t="s">
        <v>287</v>
      </c>
      <c r="N86" s="209">
        <v>2209543.06</v>
      </c>
      <c r="O86" s="209">
        <v>337930.12</v>
      </c>
      <c r="P86" s="209">
        <v>51989.25</v>
      </c>
      <c r="Q86" s="209"/>
      <c r="R86" s="209">
        <v>879117.34</v>
      </c>
      <c r="S86" s="209">
        <v>3478579.77</v>
      </c>
      <c r="T86" s="207" t="s">
        <v>53</v>
      </c>
      <c r="U86" s="207">
        <v>0</v>
      </c>
      <c r="V86" s="209">
        <v>1188756.19</v>
      </c>
      <c r="W86" s="216">
        <v>181809.76</v>
      </c>
    </row>
    <row r="87" spans="1:23" ht="24.95" customHeight="1" x14ac:dyDescent="0.25">
      <c r="A87" s="80">
        <v>81</v>
      </c>
      <c r="B87" s="207" t="s">
        <v>410</v>
      </c>
      <c r="C87" s="207">
        <v>120728</v>
      </c>
      <c r="D87" s="208" t="s">
        <v>415</v>
      </c>
      <c r="E87" s="208" t="s">
        <v>412</v>
      </c>
      <c r="F87" s="208" t="s">
        <v>416</v>
      </c>
      <c r="G87" s="268" t="s">
        <v>408</v>
      </c>
      <c r="H87" s="268" t="s">
        <v>414</v>
      </c>
      <c r="I87" s="207" t="s">
        <v>92</v>
      </c>
      <c r="J87" s="207" t="s">
        <v>100</v>
      </c>
      <c r="K87" s="207" t="s">
        <v>116</v>
      </c>
      <c r="L87" s="207" t="s">
        <v>52</v>
      </c>
      <c r="M87" s="207" t="s">
        <v>287</v>
      </c>
      <c r="N87" s="209">
        <v>3464833.42</v>
      </c>
      <c r="O87" s="209">
        <v>529915.69999999995</v>
      </c>
      <c r="P87" s="209">
        <v>81525.490000000005</v>
      </c>
      <c r="Q87" s="209"/>
      <c r="R87" s="209">
        <v>1204673.22</v>
      </c>
      <c r="S87" s="209">
        <v>5280947.83</v>
      </c>
      <c r="T87" s="207" t="s">
        <v>53</v>
      </c>
      <c r="U87" s="207">
        <v>0</v>
      </c>
      <c r="V87" s="209">
        <v>365572.36</v>
      </c>
      <c r="W87" s="216">
        <v>55911.06</v>
      </c>
    </row>
    <row r="88" spans="1:23" ht="24.95" customHeight="1" x14ac:dyDescent="0.25">
      <c r="A88" s="80">
        <v>82</v>
      </c>
      <c r="B88" s="207" t="s">
        <v>404</v>
      </c>
      <c r="C88" s="207">
        <v>120931</v>
      </c>
      <c r="D88" s="208" t="s">
        <v>417</v>
      </c>
      <c r="E88" s="208" t="s">
        <v>418</v>
      </c>
      <c r="F88" s="208" t="s">
        <v>419</v>
      </c>
      <c r="G88" s="268" t="s">
        <v>408</v>
      </c>
      <c r="H88" s="268" t="s">
        <v>420</v>
      </c>
      <c r="I88" s="207" t="s">
        <v>92</v>
      </c>
      <c r="J88" s="207" t="s">
        <v>100</v>
      </c>
      <c r="K88" s="207" t="s">
        <v>421</v>
      </c>
      <c r="L88" s="207" t="s">
        <v>52</v>
      </c>
      <c r="M88" s="207" t="s">
        <v>287</v>
      </c>
      <c r="N88" s="209">
        <v>830373.23</v>
      </c>
      <c r="O88" s="209">
        <v>126998.25</v>
      </c>
      <c r="P88" s="209">
        <v>19538.2</v>
      </c>
      <c r="Q88" s="209"/>
      <c r="R88" s="209">
        <v>272141.19</v>
      </c>
      <c r="S88" s="209">
        <v>1249050.8699999999</v>
      </c>
      <c r="T88" s="207" t="s">
        <v>53</v>
      </c>
      <c r="U88" s="207">
        <v>0</v>
      </c>
      <c r="V88" s="209">
        <v>512783.32</v>
      </c>
      <c r="W88" s="216">
        <v>78425.679999999993</v>
      </c>
    </row>
    <row r="89" spans="1:23" ht="24.95" customHeight="1" x14ac:dyDescent="0.25">
      <c r="A89" s="80">
        <v>83</v>
      </c>
      <c r="B89" s="207" t="s">
        <v>422</v>
      </c>
      <c r="C89" s="207">
        <v>124236</v>
      </c>
      <c r="D89" s="208" t="s">
        <v>423</v>
      </c>
      <c r="E89" s="208" t="s">
        <v>386</v>
      </c>
      <c r="F89" s="208" t="s">
        <v>424</v>
      </c>
      <c r="G89" s="268">
        <v>43191</v>
      </c>
      <c r="H89" s="268">
        <v>44377</v>
      </c>
      <c r="I89" s="207" t="s">
        <v>92</v>
      </c>
      <c r="J89" s="207" t="s">
        <v>100</v>
      </c>
      <c r="K89" s="207" t="s">
        <v>425</v>
      </c>
      <c r="L89" s="207" t="s">
        <v>52</v>
      </c>
      <c r="M89" s="207" t="s">
        <v>426</v>
      </c>
      <c r="N89" s="209">
        <v>19401590.57</v>
      </c>
      <c r="O89" s="209">
        <v>2967302.08</v>
      </c>
      <c r="P89" s="209">
        <v>456508.01</v>
      </c>
      <c r="Q89" s="209"/>
      <c r="R89" s="209">
        <v>46101.84</v>
      </c>
      <c r="S89" s="209">
        <v>22871502.5</v>
      </c>
      <c r="T89" s="207" t="s">
        <v>53</v>
      </c>
      <c r="U89" s="207">
        <v>0</v>
      </c>
      <c r="V89" s="209">
        <v>338758.45</v>
      </c>
      <c r="W89" s="216">
        <v>51810.1</v>
      </c>
    </row>
    <row r="90" spans="1:23" ht="24.95" customHeight="1" x14ac:dyDescent="0.25">
      <c r="A90" s="80">
        <v>84</v>
      </c>
      <c r="B90" s="207" t="s">
        <v>427</v>
      </c>
      <c r="C90" s="207">
        <v>125853</v>
      </c>
      <c r="D90" s="208" t="s">
        <v>428</v>
      </c>
      <c r="E90" s="208" t="s">
        <v>401</v>
      </c>
      <c r="F90" s="208" t="s">
        <v>429</v>
      </c>
      <c r="G90" s="268">
        <v>43306</v>
      </c>
      <c r="H90" s="268">
        <v>44834</v>
      </c>
      <c r="I90" s="207" t="s">
        <v>92</v>
      </c>
      <c r="J90" s="207" t="s">
        <v>100</v>
      </c>
      <c r="K90" s="207" t="s">
        <v>430</v>
      </c>
      <c r="L90" s="207" t="s">
        <v>52</v>
      </c>
      <c r="M90" s="207" t="s">
        <v>431</v>
      </c>
      <c r="N90" s="209">
        <v>5640241.3899999997</v>
      </c>
      <c r="O90" s="209">
        <v>862625.15</v>
      </c>
      <c r="P90" s="209">
        <v>132711.56</v>
      </c>
      <c r="Q90" s="209"/>
      <c r="R90" s="209">
        <v>964022.67</v>
      </c>
      <c r="S90" s="209">
        <v>7599600.7699999996</v>
      </c>
      <c r="T90" s="207" t="s">
        <v>53</v>
      </c>
      <c r="U90" s="207">
        <v>0</v>
      </c>
      <c r="V90" s="209">
        <v>168667.94999999998</v>
      </c>
      <c r="W90" s="216">
        <v>25796.28</v>
      </c>
    </row>
    <row r="91" spans="1:23" ht="24.95" customHeight="1" x14ac:dyDescent="0.25">
      <c r="A91" s="80">
        <v>85</v>
      </c>
      <c r="B91" s="207" t="s">
        <v>432</v>
      </c>
      <c r="C91" s="207">
        <v>127370</v>
      </c>
      <c r="D91" s="208" t="s">
        <v>433</v>
      </c>
      <c r="E91" s="208" t="s">
        <v>434</v>
      </c>
      <c r="F91" s="208" t="s">
        <v>834</v>
      </c>
      <c r="G91" s="268">
        <v>43040</v>
      </c>
      <c r="H91" s="268">
        <v>44561</v>
      </c>
      <c r="I91" s="207" t="s">
        <v>92</v>
      </c>
      <c r="J91" s="207" t="s">
        <v>100</v>
      </c>
      <c r="K91" s="207" t="s">
        <v>93</v>
      </c>
      <c r="L91" s="207" t="s">
        <v>52</v>
      </c>
      <c r="M91" s="207" t="s">
        <v>435</v>
      </c>
      <c r="N91" s="209">
        <v>3910972.52</v>
      </c>
      <c r="O91" s="209">
        <v>598148.73</v>
      </c>
      <c r="P91" s="209">
        <v>92022.89</v>
      </c>
      <c r="Q91" s="209"/>
      <c r="R91" s="209">
        <v>0</v>
      </c>
      <c r="S91" s="209">
        <v>4601144.1399999997</v>
      </c>
      <c r="T91" s="207" t="s">
        <v>53</v>
      </c>
      <c r="U91" s="207">
        <v>0</v>
      </c>
      <c r="V91" s="209">
        <v>54409.71</v>
      </c>
      <c r="W91" s="216">
        <v>8321.48</v>
      </c>
    </row>
    <row r="92" spans="1:23" ht="24.95" customHeight="1" x14ac:dyDescent="0.25">
      <c r="A92" s="80">
        <v>86</v>
      </c>
      <c r="B92" s="207" t="s">
        <v>432</v>
      </c>
      <c r="C92" s="207">
        <v>128914</v>
      </c>
      <c r="D92" s="208" t="s">
        <v>436</v>
      </c>
      <c r="E92" s="208" t="s">
        <v>434</v>
      </c>
      <c r="F92" s="208" t="s">
        <v>437</v>
      </c>
      <c r="G92" s="268">
        <v>43160</v>
      </c>
      <c r="H92" s="268">
        <v>44561</v>
      </c>
      <c r="I92" s="207" t="s">
        <v>92</v>
      </c>
      <c r="J92" s="207" t="s">
        <v>100</v>
      </c>
      <c r="K92" s="207" t="s">
        <v>93</v>
      </c>
      <c r="L92" s="207" t="s">
        <v>52</v>
      </c>
      <c r="M92" s="207" t="s">
        <v>438</v>
      </c>
      <c r="N92" s="209">
        <v>11073401.57</v>
      </c>
      <c r="O92" s="209">
        <v>1693579.05</v>
      </c>
      <c r="P92" s="209">
        <v>260550.63</v>
      </c>
      <c r="Q92" s="209"/>
      <c r="R92" s="209">
        <v>0</v>
      </c>
      <c r="S92" s="209">
        <v>13027531.250000002</v>
      </c>
      <c r="T92" s="207" t="s">
        <v>53</v>
      </c>
      <c r="U92" s="207">
        <v>0</v>
      </c>
      <c r="V92" s="209">
        <v>92809.95</v>
      </c>
      <c r="W92" s="216">
        <v>14194.46</v>
      </c>
    </row>
    <row r="93" spans="1:23" ht="24.95" customHeight="1" x14ac:dyDescent="0.25">
      <c r="A93" s="80">
        <v>87</v>
      </c>
      <c r="B93" s="207" t="s">
        <v>432</v>
      </c>
      <c r="C93" s="207">
        <v>127372</v>
      </c>
      <c r="D93" s="208" t="s">
        <v>439</v>
      </c>
      <c r="E93" s="208" t="s">
        <v>434</v>
      </c>
      <c r="F93" s="208" t="s">
        <v>440</v>
      </c>
      <c r="G93" s="268">
        <v>43070</v>
      </c>
      <c r="H93" s="268">
        <v>44561</v>
      </c>
      <c r="I93" s="207" t="s">
        <v>92</v>
      </c>
      <c r="J93" s="207" t="s">
        <v>100</v>
      </c>
      <c r="K93" s="207" t="s">
        <v>93</v>
      </c>
      <c r="L93" s="207" t="s">
        <v>52</v>
      </c>
      <c r="M93" s="207" t="s">
        <v>426</v>
      </c>
      <c r="N93" s="209">
        <v>2034482.6</v>
      </c>
      <c r="O93" s="209">
        <v>311156.15999999997</v>
      </c>
      <c r="P93" s="209">
        <v>47870.18</v>
      </c>
      <c r="Q93" s="209"/>
      <c r="R93" s="209">
        <v>350057.36</v>
      </c>
      <c r="S93" s="209">
        <v>2743566.3000000003</v>
      </c>
      <c r="T93" s="207" t="s">
        <v>53</v>
      </c>
      <c r="U93" s="207">
        <v>0</v>
      </c>
      <c r="V93" s="209">
        <v>19248.259999999998</v>
      </c>
      <c r="W93" s="216">
        <v>2943.85</v>
      </c>
    </row>
    <row r="94" spans="1:23" ht="24.95" customHeight="1" x14ac:dyDescent="0.25">
      <c r="A94" s="80">
        <v>88</v>
      </c>
      <c r="B94" s="207" t="s">
        <v>441</v>
      </c>
      <c r="C94" s="207">
        <v>126621</v>
      </c>
      <c r="D94" s="208" t="s">
        <v>442</v>
      </c>
      <c r="E94" s="208" t="s">
        <v>434</v>
      </c>
      <c r="F94" s="208" t="s">
        <v>443</v>
      </c>
      <c r="G94" s="268">
        <v>43101</v>
      </c>
      <c r="H94" s="268">
        <v>44408</v>
      </c>
      <c r="I94" s="207" t="s">
        <v>92</v>
      </c>
      <c r="J94" s="207" t="s">
        <v>100</v>
      </c>
      <c r="K94" s="207" t="s">
        <v>93</v>
      </c>
      <c r="L94" s="207" t="s">
        <v>52</v>
      </c>
      <c r="M94" s="207" t="s">
        <v>444</v>
      </c>
      <c r="N94" s="209">
        <v>1791048.44</v>
      </c>
      <c r="O94" s="209">
        <v>273925.05</v>
      </c>
      <c r="P94" s="209">
        <v>5764549.2800000003</v>
      </c>
      <c r="Q94" s="209"/>
      <c r="R94" s="209">
        <v>139825</v>
      </c>
      <c r="S94" s="209">
        <v>7969347.7700000005</v>
      </c>
      <c r="T94" s="207" t="s">
        <v>53</v>
      </c>
      <c r="U94" s="207">
        <v>0</v>
      </c>
      <c r="V94" s="209">
        <v>64152.840000000004</v>
      </c>
      <c r="W94" s="216">
        <v>9811.61</v>
      </c>
    </row>
    <row r="95" spans="1:23" ht="24.95" customHeight="1" x14ac:dyDescent="0.25">
      <c r="A95" s="80">
        <v>89</v>
      </c>
      <c r="B95" s="207" t="s">
        <v>432</v>
      </c>
      <c r="C95" s="207">
        <v>127367</v>
      </c>
      <c r="D95" s="208" t="s">
        <v>445</v>
      </c>
      <c r="E95" s="208" t="s">
        <v>434</v>
      </c>
      <c r="F95" s="208" t="s">
        <v>446</v>
      </c>
      <c r="G95" s="268">
        <v>43040</v>
      </c>
      <c r="H95" s="268">
        <v>44500</v>
      </c>
      <c r="I95" s="207" t="s">
        <v>92</v>
      </c>
      <c r="J95" s="207" t="s">
        <v>100</v>
      </c>
      <c r="K95" s="207" t="s">
        <v>93</v>
      </c>
      <c r="L95" s="207" t="s">
        <v>52</v>
      </c>
      <c r="M95" s="207" t="s">
        <v>438</v>
      </c>
      <c r="N95" s="209">
        <v>17793423.18</v>
      </c>
      <c r="O95" s="209">
        <v>2721347.09</v>
      </c>
      <c r="P95" s="209">
        <v>418668.78</v>
      </c>
      <c r="Q95" s="209"/>
      <c r="R95" s="209">
        <v>476927.38</v>
      </c>
      <c r="S95" s="209">
        <v>21410366.43</v>
      </c>
      <c r="T95" s="207" t="s">
        <v>53</v>
      </c>
      <c r="U95" s="207">
        <v>0</v>
      </c>
      <c r="V95" s="209">
        <v>274734.90999999997</v>
      </c>
      <c r="W95" s="216">
        <v>42018.28</v>
      </c>
    </row>
    <row r="96" spans="1:23" ht="24.95" customHeight="1" x14ac:dyDescent="0.25">
      <c r="A96" s="80">
        <v>90</v>
      </c>
      <c r="B96" s="207" t="s">
        <v>447</v>
      </c>
      <c r="C96" s="207">
        <v>125955</v>
      </c>
      <c r="D96" s="208" t="s">
        <v>448</v>
      </c>
      <c r="E96" s="208" t="s">
        <v>326</v>
      </c>
      <c r="F96" s="208" t="s">
        <v>449</v>
      </c>
      <c r="G96" s="268">
        <v>43210</v>
      </c>
      <c r="H96" s="268">
        <v>44439</v>
      </c>
      <c r="I96" s="207" t="s">
        <v>92</v>
      </c>
      <c r="J96" s="207" t="s">
        <v>100</v>
      </c>
      <c r="K96" s="207" t="s">
        <v>450</v>
      </c>
      <c r="L96" s="207" t="s">
        <v>52</v>
      </c>
      <c r="M96" s="207" t="s">
        <v>287</v>
      </c>
      <c r="N96" s="209">
        <v>526129.72</v>
      </c>
      <c r="O96" s="209">
        <v>80466.880000000005</v>
      </c>
      <c r="P96" s="209">
        <v>12379.52</v>
      </c>
      <c r="Q96" s="209"/>
      <c r="R96" s="209">
        <v>293746.78999999998</v>
      </c>
      <c r="S96" s="209">
        <v>912722.90999999992</v>
      </c>
      <c r="T96" s="207" t="s">
        <v>53</v>
      </c>
      <c r="U96" s="207">
        <v>1</v>
      </c>
      <c r="V96" s="209">
        <v>34000</v>
      </c>
      <c r="W96" s="216">
        <v>2600</v>
      </c>
    </row>
    <row r="97" spans="1:23" ht="24.95" customHeight="1" x14ac:dyDescent="0.25">
      <c r="A97" s="80">
        <v>91</v>
      </c>
      <c r="B97" s="207" t="s">
        <v>451</v>
      </c>
      <c r="C97" s="207">
        <v>124839</v>
      </c>
      <c r="D97" s="208" t="s">
        <v>452</v>
      </c>
      <c r="E97" s="208" t="s">
        <v>453</v>
      </c>
      <c r="F97" s="208" t="s">
        <v>454</v>
      </c>
      <c r="G97" s="268">
        <v>43191</v>
      </c>
      <c r="H97" s="268">
        <v>44804</v>
      </c>
      <c r="I97" s="207" t="s">
        <v>92</v>
      </c>
      <c r="J97" s="207" t="s">
        <v>100</v>
      </c>
      <c r="K97" s="207" t="s">
        <v>455</v>
      </c>
      <c r="L97" s="207" t="s">
        <v>52</v>
      </c>
      <c r="M97" s="207" t="s">
        <v>379</v>
      </c>
      <c r="N97" s="209">
        <v>3658706</v>
      </c>
      <c r="O97" s="209">
        <v>559566.77</v>
      </c>
      <c r="P97" s="209">
        <v>86087.22</v>
      </c>
      <c r="Q97" s="209"/>
      <c r="R97" s="209">
        <v>657215.92000000004</v>
      </c>
      <c r="S97" s="209">
        <v>4961575.9099999992</v>
      </c>
      <c r="T97" s="207" t="s">
        <v>53</v>
      </c>
      <c r="U97" s="207">
        <v>0</v>
      </c>
      <c r="V97" s="209">
        <v>50575</v>
      </c>
      <c r="W97" s="216">
        <v>7735</v>
      </c>
    </row>
    <row r="98" spans="1:23" ht="24.95" customHeight="1" x14ac:dyDescent="0.25">
      <c r="A98" s="80">
        <v>92</v>
      </c>
      <c r="B98" s="207" t="s">
        <v>432</v>
      </c>
      <c r="C98" s="207">
        <v>127366</v>
      </c>
      <c r="D98" s="208" t="s">
        <v>456</v>
      </c>
      <c r="E98" s="208" t="s">
        <v>434</v>
      </c>
      <c r="F98" s="208" t="s">
        <v>457</v>
      </c>
      <c r="G98" s="268">
        <v>43040</v>
      </c>
      <c r="H98" s="268">
        <v>44561</v>
      </c>
      <c r="I98" s="207" t="s">
        <v>92</v>
      </c>
      <c r="J98" s="207" t="s">
        <v>100</v>
      </c>
      <c r="K98" s="207" t="s">
        <v>93</v>
      </c>
      <c r="L98" s="207" t="s">
        <v>52</v>
      </c>
      <c r="M98" s="207" t="s">
        <v>458</v>
      </c>
      <c r="N98" s="209">
        <v>3669707.22</v>
      </c>
      <c r="O98" s="209">
        <v>561249.31999999995</v>
      </c>
      <c r="P98" s="209">
        <v>86346.05</v>
      </c>
      <c r="Q98" s="209"/>
      <c r="R98" s="209">
        <v>4004405.13</v>
      </c>
      <c r="S98" s="209">
        <v>8321707.7199999997</v>
      </c>
      <c r="T98" s="207" t="s">
        <v>53</v>
      </c>
      <c r="U98" s="207">
        <v>0</v>
      </c>
      <c r="V98" s="209">
        <v>14798.26</v>
      </c>
      <c r="W98" s="216">
        <v>2263.27</v>
      </c>
    </row>
    <row r="99" spans="1:23" ht="24.95" customHeight="1" x14ac:dyDescent="0.25">
      <c r="A99" s="80">
        <v>93</v>
      </c>
      <c r="B99" s="207" t="s">
        <v>432</v>
      </c>
      <c r="C99" s="207">
        <v>128915</v>
      </c>
      <c r="D99" s="208" t="s">
        <v>459</v>
      </c>
      <c r="E99" s="208" t="s">
        <v>434</v>
      </c>
      <c r="F99" s="208" t="s">
        <v>460</v>
      </c>
      <c r="G99" s="268">
        <v>43070</v>
      </c>
      <c r="H99" s="268">
        <v>44561</v>
      </c>
      <c r="I99" s="207" t="s">
        <v>92</v>
      </c>
      <c r="J99" s="207" t="s">
        <v>100</v>
      </c>
      <c r="K99" s="207" t="s">
        <v>93</v>
      </c>
      <c r="L99" s="207" t="s">
        <v>52</v>
      </c>
      <c r="M99" s="207" t="s">
        <v>461</v>
      </c>
      <c r="N99" s="209">
        <v>10443886.609999999</v>
      </c>
      <c r="O99" s="209">
        <v>1597300.28</v>
      </c>
      <c r="P99" s="209">
        <v>245738.51</v>
      </c>
      <c r="Q99" s="209"/>
      <c r="R99" s="209">
        <v>0</v>
      </c>
      <c r="S99" s="209">
        <v>12286925.399999999</v>
      </c>
      <c r="T99" s="207" t="s">
        <v>53</v>
      </c>
      <c r="U99" s="207">
        <v>0</v>
      </c>
      <c r="V99" s="209">
        <v>97297.32</v>
      </c>
      <c r="W99" s="216">
        <v>14880.779999999999</v>
      </c>
    </row>
    <row r="100" spans="1:23" ht="24.95" customHeight="1" x14ac:dyDescent="0.25">
      <c r="A100" s="80">
        <v>94</v>
      </c>
      <c r="B100" s="207" t="s">
        <v>432</v>
      </c>
      <c r="C100" s="207">
        <v>127369</v>
      </c>
      <c r="D100" s="208" t="s">
        <v>462</v>
      </c>
      <c r="E100" s="208" t="s">
        <v>434</v>
      </c>
      <c r="F100" s="208" t="s">
        <v>835</v>
      </c>
      <c r="G100" s="268">
        <v>43040</v>
      </c>
      <c r="H100" s="268">
        <v>44561</v>
      </c>
      <c r="I100" s="207" t="s">
        <v>92</v>
      </c>
      <c r="J100" s="207" t="s">
        <v>100</v>
      </c>
      <c r="K100" s="207" t="s">
        <v>93</v>
      </c>
      <c r="L100" s="207" t="s">
        <v>52</v>
      </c>
      <c r="M100" s="207" t="s">
        <v>435</v>
      </c>
      <c r="N100" s="209">
        <v>2574557.69</v>
      </c>
      <c r="O100" s="209">
        <v>393755.87</v>
      </c>
      <c r="P100" s="209">
        <v>60577.83</v>
      </c>
      <c r="Q100" s="209"/>
      <c r="R100" s="209">
        <v>65738.89</v>
      </c>
      <c r="S100" s="209">
        <v>3094630.2800000003</v>
      </c>
      <c r="T100" s="207" t="s">
        <v>53</v>
      </c>
      <c r="U100" s="207">
        <v>0</v>
      </c>
      <c r="V100" s="209">
        <v>1921.85</v>
      </c>
      <c r="W100" s="216">
        <v>293.93</v>
      </c>
    </row>
    <row r="101" spans="1:23" ht="24.95" customHeight="1" x14ac:dyDescent="0.25">
      <c r="A101" s="80">
        <v>95</v>
      </c>
      <c r="B101" s="207" t="s">
        <v>432</v>
      </c>
      <c r="C101" s="207">
        <v>127373</v>
      </c>
      <c r="D101" s="208" t="s">
        <v>463</v>
      </c>
      <c r="E101" s="208" t="s">
        <v>434</v>
      </c>
      <c r="F101" s="208" t="s">
        <v>464</v>
      </c>
      <c r="G101" s="268">
        <v>43070</v>
      </c>
      <c r="H101" s="268">
        <v>44561</v>
      </c>
      <c r="I101" s="207" t="s">
        <v>92</v>
      </c>
      <c r="J101" s="207" t="s">
        <v>100</v>
      </c>
      <c r="K101" s="207" t="s">
        <v>93</v>
      </c>
      <c r="L101" s="207" t="s">
        <v>52</v>
      </c>
      <c r="M101" s="207" t="s">
        <v>438</v>
      </c>
      <c r="N101" s="209">
        <v>4129610.54</v>
      </c>
      <c r="O101" s="209">
        <v>631587.47</v>
      </c>
      <c r="P101" s="209">
        <v>97167.31</v>
      </c>
      <c r="Q101" s="209"/>
      <c r="R101" s="209">
        <v>109926.95</v>
      </c>
      <c r="S101" s="209">
        <v>4968292.2699999996</v>
      </c>
      <c r="T101" s="207" t="s">
        <v>53</v>
      </c>
      <c r="U101" s="207">
        <v>0</v>
      </c>
      <c r="V101" s="209">
        <v>47253.780000000006</v>
      </c>
      <c r="W101" s="216">
        <v>7227.03</v>
      </c>
    </row>
    <row r="102" spans="1:23" ht="24.95" customHeight="1" x14ac:dyDescent="0.25">
      <c r="A102" s="80">
        <v>96</v>
      </c>
      <c r="B102" s="207" t="s">
        <v>465</v>
      </c>
      <c r="C102" s="207">
        <v>122762</v>
      </c>
      <c r="D102" s="208" t="s">
        <v>466</v>
      </c>
      <c r="E102" s="208" t="s">
        <v>297</v>
      </c>
      <c r="F102" s="208" t="s">
        <v>467</v>
      </c>
      <c r="G102" s="268">
        <v>43115</v>
      </c>
      <c r="H102" s="268">
        <v>44819</v>
      </c>
      <c r="I102" s="207" t="s">
        <v>92</v>
      </c>
      <c r="J102" s="207" t="s">
        <v>100</v>
      </c>
      <c r="K102" s="207" t="s">
        <v>93</v>
      </c>
      <c r="L102" s="207" t="s">
        <v>52</v>
      </c>
      <c r="M102" s="207">
        <v>53</v>
      </c>
      <c r="N102" s="209">
        <v>3038871.47</v>
      </c>
      <c r="O102" s="209">
        <v>1215548.58</v>
      </c>
      <c r="P102" s="209">
        <v>86824.9</v>
      </c>
      <c r="Q102" s="209"/>
      <c r="R102" s="209">
        <v>0</v>
      </c>
      <c r="S102" s="209">
        <v>4341244.9500000011</v>
      </c>
      <c r="T102" s="207" t="s">
        <v>53</v>
      </c>
      <c r="U102" s="207">
        <v>0</v>
      </c>
      <c r="V102" s="209">
        <v>0</v>
      </c>
      <c r="W102" s="216">
        <v>0</v>
      </c>
    </row>
    <row r="103" spans="1:23" ht="24.95" customHeight="1" x14ac:dyDescent="0.25">
      <c r="A103" s="80">
        <v>97</v>
      </c>
      <c r="B103" s="207" t="s">
        <v>447</v>
      </c>
      <c r="C103" s="207">
        <v>127096</v>
      </c>
      <c r="D103" s="208" t="s">
        <v>468</v>
      </c>
      <c r="E103" s="208" t="s">
        <v>469</v>
      </c>
      <c r="F103" s="208" t="s">
        <v>470</v>
      </c>
      <c r="G103" s="268">
        <v>43252</v>
      </c>
      <c r="H103" s="268">
        <v>44530</v>
      </c>
      <c r="I103" s="207" t="s">
        <v>92</v>
      </c>
      <c r="J103" s="207" t="s">
        <v>100</v>
      </c>
      <c r="K103" s="207" t="s">
        <v>471</v>
      </c>
      <c r="L103" s="207" t="s">
        <v>52</v>
      </c>
      <c r="M103" s="207" t="s">
        <v>287</v>
      </c>
      <c r="N103" s="209">
        <v>2641808.33</v>
      </c>
      <c r="O103" s="209">
        <v>404041.11</v>
      </c>
      <c r="P103" s="209">
        <v>62160.35</v>
      </c>
      <c r="Q103" s="209"/>
      <c r="R103" s="209">
        <v>398447.39</v>
      </c>
      <c r="S103" s="209">
        <v>3506457.18</v>
      </c>
      <c r="T103" s="207" t="s">
        <v>53</v>
      </c>
      <c r="U103" s="207">
        <v>0</v>
      </c>
      <c r="V103" s="209">
        <v>190210.88</v>
      </c>
      <c r="W103" s="216">
        <v>29091.07</v>
      </c>
    </row>
    <row r="104" spans="1:23" ht="24.95" customHeight="1" x14ac:dyDescent="0.25">
      <c r="A104" s="80">
        <v>98</v>
      </c>
      <c r="B104" s="207">
        <v>13.1</v>
      </c>
      <c r="C104" s="207">
        <v>125302</v>
      </c>
      <c r="D104" s="208" t="s">
        <v>472</v>
      </c>
      <c r="E104" s="208" t="s">
        <v>473</v>
      </c>
      <c r="F104" s="208" t="s">
        <v>474</v>
      </c>
      <c r="G104" s="268">
        <v>43108</v>
      </c>
      <c r="H104" s="268" t="s">
        <v>475</v>
      </c>
      <c r="I104" s="207" t="s">
        <v>92</v>
      </c>
      <c r="J104" s="207" t="s">
        <v>100</v>
      </c>
      <c r="K104" s="207" t="s">
        <v>105</v>
      </c>
      <c r="L104" s="207" t="s">
        <v>52</v>
      </c>
      <c r="M104" s="207" t="s">
        <v>476</v>
      </c>
      <c r="N104" s="209">
        <v>15925770.02</v>
      </c>
      <c r="O104" s="209">
        <v>2435706.0099999998</v>
      </c>
      <c r="P104" s="209">
        <v>374724</v>
      </c>
      <c r="Q104" s="209"/>
      <c r="R104" s="209">
        <v>97410.78</v>
      </c>
      <c r="S104" s="209">
        <v>18833610.810000002</v>
      </c>
      <c r="T104" s="207" t="s">
        <v>53</v>
      </c>
      <c r="U104" s="207">
        <v>0</v>
      </c>
      <c r="V104" s="209">
        <v>936810</v>
      </c>
      <c r="W104" s="216">
        <v>0</v>
      </c>
    </row>
    <row r="105" spans="1:23" ht="24.95" customHeight="1" x14ac:dyDescent="0.25">
      <c r="A105" s="80">
        <v>99</v>
      </c>
      <c r="B105" s="207" t="s">
        <v>477</v>
      </c>
      <c r="C105" s="207">
        <v>124339</v>
      </c>
      <c r="D105" s="208" t="s">
        <v>478</v>
      </c>
      <c r="E105" s="208" t="s">
        <v>479</v>
      </c>
      <c r="F105" s="208" t="s">
        <v>480</v>
      </c>
      <c r="G105" s="268" t="s">
        <v>481</v>
      </c>
      <c r="H105" s="268" t="s">
        <v>482</v>
      </c>
      <c r="I105" s="207" t="s">
        <v>92</v>
      </c>
      <c r="J105" s="207" t="s">
        <v>100</v>
      </c>
      <c r="K105" s="207" t="s">
        <v>483</v>
      </c>
      <c r="L105" s="207" t="s">
        <v>52</v>
      </c>
      <c r="M105" s="207" t="s">
        <v>379</v>
      </c>
      <c r="N105" s="209">
        <v>1799950.15</v>
      </c>
      <c r="O105" s="209">
        <v>275286.49</v>
      </c>
      <c r="P105" s="209">
        <v>42351.77</v>
      </c>
      <c r="Q105" s="209"/>
      <c r="R105" s="209">
        <v>18654.02</v>
      </c>
      <c r="S105" s="209">
        <v>2136242.4299999997</v>
      </c>
      <c r="T105" s="207" t="s">
        <v>53</v>
      </c>
      <c r="U105" s="207">
        <v>0</v>
      </c>
      <c r="V105" s="209">
        <v>124730</v>
      </c>
      <c r="W105" s="216">
        <v>0</v>
      </c>
    </row>
    <row r="106" spans="1:23" ht="24.95" customHeight="1" x14ac:dyDescent="0.25">
      <c r="A106" s="80">
        <v>100</v>
      </c>
      <c r="B106" s="207" t="s">
        <v>447</v>
      </c>
      <c r="C106" s="207">
        <v>126943</v>
      </c>
      <c r="D106" s="208" t="s">
        <v>485</v>
      </c>
      <c r="E106" s="208" t="s">
        <v>486</v>
      </c>
      <c r="F106" s="208" t="s">
        <v>487</v>
      </c>
      <c r="G106" s="268" t="s">
        <v>488</v>
      </c>
      <c r="H106" s="268" t="s">
        <v>489</v>
      </c>
      <c r="I106" s="207" t="s">
        <v>92</v>
      </c>
      <c r="J106" s="207" t="s">
        <v>100</v>
      </c>
      <c r="K106" s="207" t="s">
        <v>101</v>
      </c>
      <c r="L106" s="207" t="s">
        <v>52</v>
      </c>
      <c r="M106" s="207" t="s">
        <v>287</v>
      </c>
      <c r="N106" s="209">
        <v>4234330.4800000004</v>
      </c>
      <c r="O106" s="209">
        <v>0</v>
      </c>
      <c r="P106" s="209">
        <v>747234.79</v>
      </c>
      <c r="Q106" s="209"/>
      <c r="R106" s="209">
        <v>2007245.3</v>
      </c>
      <c r="S106" s="209">
        <v>6988810.5700000003</v>
      </c>
      <c r="T106" s="207" t="s">
        <v>53</v>
      </c>
      <c r="U106" s="207">
        <v>0</v>
      </c>
      <c r="V106" s="209">
        <v>91035</v>
      </c>
      <c r="W106" s="216">
        <v>0</v>
      </c>
    </row>
    <row r="107" spans="1:23" ht="24.95" customHeight="1" x14ac:dyDescent="0.25">
      <c r="A107" s="80">
        <v>101</v>
      </c>
      <c r="B107" s="207">
        <v>2.1</v>
      </c>
      <c r="C107" s="207">
        <v>131303</v>
      </c>
      <c r="D107" s="208" t="s">
        <v>490</v>
      </c>
      <c r="E107" s="208" t="s">
        <v>491</v>
      </c>
      <c r="F107" s="208" t="s">
        <v>492</v>
      </c>
      <c r="G107" s="268" t="s">
        <v>493</v>
      </c>
      <c r="H107" s="268">
        <v>44408</v>
      </c>
      <c r="I107" s="207" t="s">
        <v>92</v>
      </c>
      <c r="J107" s="207" t="s">
        <v>100</v>
      </c>
      <c r="K107" s="207" t="s">
        <v>101</v>
      </c>
      <c r="L107" s="207" t="s">
        <v>94</v>
      </c>
      <c r="M107" s="207" t="s">
        <v>95</v>
      </c>
      <c r="N107" s="209">
        <v>753402.71049999993</v>
      </c>
      <c r="O107" s="209">
        <v>132953.41950000008</v>
      </c>
      <c r="P107" s="209">
        <v>464704.62</v>
      </c>
      <c r="Q107" s="209">
        <v>707820.2</v>
      </c>
      <c r="R107" s="209">
        <v>243115.58</v>
      </c>
      <c r="S107" s="209">
        <v>1594176.33</v>
      </c>
      <c r="T107" s="207" t="s">
        <v>53</v>
      </c>
      <c r="U107" s="207">
        <v>1</v>
      </c>
      <c r="V107" s="209">
        <v>718770.4</v>
      </c>
      <c r="W107" s="216">
        <v>126841.84</v>
      </c>
    </row>
    <row r="108" spans="1:23" ht="24.95" customHeight="1" x14ac:dyDescent="0.25">
      <c r="A108" s="80">
        <v>102</v>
      </c>
      <c r="B108" s="207">
        <v>2.1</v>
      </c>
      <c r="C108" s="207">
        <v>132592</v>
      </c>
      <c r="D108" s="208" t="s">
        <v>494</v>
      </c>
      <c r="E108" s="208" t="s">
        <v>495</v>
      </c>
      <c r="F108" s="208" t="s">
        <v>496</v>
      </c>
      <c r="G108" s="268">
        <v>43470</v>
      </c>
      <c r="H108" s="268">
        <v>44681</v>
      </c>
      <c r="I108" s="207" t="s">
        <v>92</v>
      </c>
      <c r="J108" s="207" t="s">
        <v>100</v>
      </c>
      <c r="K108" s="207" t="s">
        <v>93</v>
      </c>
      <c r="L108" s="207" t="s">
        <v>94</v>
      </c>
      <c r="M108" s="207" t="s">
        <v>95</v>
      </c>
      <c r="N108" s="209">
        <v>799280.18550000002</v>
      </c>
      <c r="O108" s="209">
        <v>141049.44449999998</v>
      </c>
      <c r="P108" s="209">
        <v>487387.21000000008</v>
      </c>
      <c r="Q108" s="209">
        <v>739692.00000000012</v>
      </c>
      <c r="R108" s="209">
        <v>252304.79</v>
      </c>
      <c r="S108" s="209">
        <v>1680021.6300000001</v>
      </c>
      <c r="T108" s="207" t="s">
        <v>53</v>
      </c>
      <c r="U108" s="207">
        <v>1</v>
      </c>
      <c r="V108" s="209">
        <v>698769.71</v>
      </c>
      <c r="W108" s="216">
        <v>123312.29</v>
      </c>
    </row>
    <row r="109" spans="1:23" ht="24.95" customHeight="1" x14ac:dyDescent="0.25">
      <c r="A109" s="80">
        <v>103</v>
      </c>
      <c r="B109" s="207">
        <v>2.1</v>
      </c>
      <c r="C109" s="207">
        <v>132003</v>
      </c>
      <c r="D109" s="208" t="s">
        <v>498</v>
      </c>
      <c r="E109" s="208" t="s">
        <v>499</v>
      </c>
      <c r="F109" s="208" t="s">
        <v>500</v>
      </c>
      <c r="G109" s="268">
        <v>43692</v>
      </c>
      <c r="H109" s="268">
        <v>44286</v>
      </c>
      <c r="I109" s="207" t="s">
        <v>92</v>
      </c>
      <c r="J109" s="207" t="s">
        <v>100</v>
      </c>
      <c r="K109" s="207" t="s">
        <v>425</v>
      </c>
      <c r="L109" s="207" t="s">
        <v>94</v>
      </c>
      <c r="M109" s="207" t="s">
        <v>95</v>
      </c>
      <c r="N109" s="209">
        <v>800903.37950000004</v>
      </c>
      <c r="O109" s="209">
        <v>141335.89049999998</v>
      </c>
      <c r="P109" s="209">
        <v>451501.8600000001</v>
      </c>
      <c r="Q109" s="209">
        <v>674031.96000000008</v>
      </c>
      <c r="R109" s="209">
        <v>222530.1</v>
      </c>
      <c r="S109" s="209">
        <v>1616271.2300000002</v>
      </c>
      <c r="T109" s="207" t="s">
        <v>96</v>
      </c>
      <c r="U109" s="207">
        <v>0</v>
      </c>
      <c r="V109" s="209">
        <v>786122.49</v>
      </c>
      <c r="W109" s="216">
        <v>138727.49</v>
      </c>
    </row>
    <row r="110" spans="1:23" ht="24.95" customHeight="1" x14ac:dyDescent="0.25">
      <c r="A110" s="80">
        <v>104</v>
      </c>
      <c r="B110" s="207">
        <v>2.1</v>
      </c>
      <c r="C110" s="207">
        <v>131363</v>
      </c>
      <c r="D110" s="208" t="s">
        <v>501</v>
      </c>
      <c r="E110" s="208" t="s">
        <v>502</v>
      </c>
      <c r="F110" s="208" t="s">
        <v>836</v>
      </c>
      <c r="G110" s="268">
        <v>43471</v>
      </c>
      <c r="H110" s="268" t="s">
        <v>503</v>
      </c>
      <c r="I110" s="207" t="s">
        <v>92</v>
      </c>
      <c r="J110" s="207" t="s">
        <v>100</v>
      </c>
      <c r="K110" s="207" t="s">
        <v>101</v>
      </c>
      <c r="L110" s="207" t="s">
        <v>94</v>
      </c>
      <c r="M110" s="207" t="s">
        <v>95</v>
      </c>
      <c r="N110" s="209">
        <v>482554.04399999999</v>
      </c>
      <c r="O110" s="209">
        <v>85156.59600000002</v>
      </c>
      <c r="P110" s="209">
        <v>201311.04999999993</v>
      </c>
      <c r="Q110" s="209">
        <v>325207.00999999995</v>
      </c>
      <c r="R110" s="209">
        <v>123895.96</v>
      </c>
      <c r="S110" s="209">
        <v>892917.64999999991</v>
      </c>
      <c r="T110" s="207" t="s">
        <v>53</v>
      </c>
      <c r="U110" s="207">
        <v>0</v>
      </c>
      <c r="V110" s="209">
        <v>232448.4</v>
      </c>
      <c r="W110" s="216">
        <v>41020.270000000004</v>
      </c>
    </row>
    <row r="111" spans="1:23" ht="24.95" customHeight="1" x14ac:dyDescent="0.25">
      <c r="A111" s="80">
        <v>105</v>
      </c>
      <c r="B111" s="207">
        <v>2.1</v>
      </c>
      <c r="C111" s="207">
        <v>131394</v>
      </c>
      <c r="D111" s="208" t="s">
        <v>504</v>
      </c>
      <c r="E111" s="208" t="s">
        <v>505</v>
      </c>
      <c r="F111" s="208" t="s">
        <v>506</v>
      </c>
      <c r="G111" s="268">
        <v>43470</v>
      </c>
      <c r="H111" s="268" t="s">
        <v>497</v>
      </c>
      <c r="I111" s="207" t="s">
        <v>92</v>
      </c>
      <c r="J111" s="207" t="s">
        <v>100</v>
      </c>
      <c r="K111" s="207" t="s">
        <v>93</v>
      </c>
      <c r="L111" s="207" t="s">
        <v>94</v>
      </c>
      <c r="M111" s="207" t="s">
        <v>95</v>
      </c>
      <c r="N111" s="209">
        <v>803309.33</v>
      </c>
      <c r="O111" s="209">
        <v>141760.47000000009</v>
      </c>
      <c r="P111" s="209">
        <v>460721.53</v>
      </c>
      <c r="Q111" s="209">
        <v>685175.61</v>
      </c>
      <c r="R111" s="209">
        <v>224454.08</v>
      </c>
      <c r="S111" s="209">
        <v>1630245.4100000001</v>
      </c>
      <c r="T111" s="207" t="s">
        <v>53</v>
      </c>
      <c r="U111" s="207">
        <v>0</v>
      </c>
      <c r="V111" s="209">
        <v>801729.86</v>
      </c>
      <c r="W111" s="216">
        <v>141481.75</v>
      </c>
    </row>
    <row r="112" spans="1:23" ht="24.95" customHeight="1" x14ac:dyDescent="0.25">
      <c r="A112" s="80">
        <v>106</v>
      </c>
      <c r="B112" s="207">
        <v>2.1</v>
      </c>
      <c r="C112" s="207">
        <v>132322</v>
      </c>
      <c r="D112" s="208" t="s">
        <v>507</v>
      </c>
      <c r="E112" s="208" t="s">
        <v>508</v>
      </c>
      <c r="F112" s="208" t="s">
        <v>509</v>
      </c>
      <c r="G112" s="268" t="s">
        <v>510</v>
      </c>
      <c r="H112" s="268" t="s">
        <v>511</v>
      </c>
      <c r="I112" s="207" t="s">
        <v>92</v>
      </c>
      <c r="J112" s="207" t="s">
        <v>100</v>
      </c>
      <c r="K112" s="207" t="s">
        <v>93</v>
      </c>
      <c r="L112" s="207" t="s">
        <v>94</v>
      </c>
      <c r="M112" s="207" t="s">
        <v>95</v>
      </c>
      <c r="N112" s="209">
        <v>805668.23300000001</v>
      </c>
      <c r="O112" s="209">
        <v>142176.74699999997</v>
      </c>
      <c r="P112" s="209">
        <v>466893.91999999993</v>
      </c>
      <c r="Q112" s="209">
        <v>696826.59999999986</v>
      </c>
      <c r="R112" s="209">
        <v>229932.68</v>
      </c>
      <c r="S112" s="209">
        <v>1644671.5799999998</v>
      </c>
      <c r="T112" s="207" t="s">
        <v>53</v>
      </c>
      <c r="U112" s="207">
        <v>0</v>
      </c>
      <c r="V112" s="209">
        <v>767271.26</v>
      </c>
      <c r="W112" s="216">
        <v>135400.81</v>
      </c>
    </row>
    <row r="113" spans="1:23" ht="24.95" customHeight="1" x14ac:dyDescent="0.25">
      <c r="A113" s="80">
        <v>107</v>
      </c>
      <c r="B113" s="207">
        <v>2.1</v>
      </c>
      <c r="C113" s="207">
        <v>131612</v>
      </c>
      <c r="D113" s="208" t="s">
        <v>512</v>
      </c>
      <c r="E113" s="208" t="s">
        <v>513</v>
      </c>
      <c r="F113" s="208" t="s">
        <v>514</v>
      </c>
      <c r="G113" s="268">
        <v>43617</v>
      </c>
      <c r="H113" s="268">
        <v>44408</v>
      </c>
      <c r="I113" s="207" t="s">
        <v>92</v>
      </c>
      <c r="J113" s="207" t="s">
        <v>100</v>
      </c>
      <c r="K113" s="207" t="s">
        <v>93</v>
      </c>
      <c r="L113" s="207" t="s">
        <v>94</v>
      </c>
      <c r="M113" s="207" t="s">
        <v>95</v>
      </c>
      <c r="N113" s="209">
        <v>551021.272</v>
      </c>
      <c r="O113" s="209">
        <v>97239.047999999952</v>
      </c>
      <c r="P113" s="209">
        <v>342206.9</v>
      </c>
      <c r="Q113" s="209">
        <v>522348.72000000003</v>
      </c>
      <c r="R113" s="209">
        <v>180141.82</v>
      </c>
      <c r="S113" s="209">
        <v>1170609.04</v>
      </c>
      <c r="T113" s="207" t="s">
        <v>53</v>
      </c>
      <c r="U113" s="207">
        <v>0</v>
      </c>
      <c r="V113" s="209">
        <v>544391.28</v>
      </c>
      <c r="W113" s="216">
        <v>96069.04</v>
      </c>
    </row>
    <row r="114" spans="1:23" ht="24.95" customHeight="1" x14ac:dyDescent="0.25">
      <c r="A114" s="80">
        <v>108</v>
      </c>
      <c r="B114" s="207">
        <v>2.1</v>
      </c>
      <c r="C114" s="207">
        <v>132585</v>
      </c>
      <c r="D114" s="208" t="s">
        <v>515</v>
      </c>
      <c r="E114" s="208" t="s">
        <v>516</v>
      </c>
      <c r="F114" s="208" t="s">
        <v>517</v>
      </c>
      <c r="G114" s="268">
        <v>43472</v>
      </c>
      <c r="H114" s="268" t="s">
        <v>518</v>
      </c>
      <c r="I114" s="207" t="s">
        <v>92</v>
      </c>
      <c r="J114" s="207" t="s">
        <v>100</v>
      </c>
      <c r="K114" s="207" t="s">
        <v>93</v>
      </c>
      <c r="L114" s="207" t="s">
        <v>94</v>
      </c>
      <c r="M114" s="207" t="s">
        <v>95</v>
      </c>
      <c r="N114" s="209">
        <v>602095.78299999994</v>
      </c>
      <c r="O114" s="209">
        <v>106252.19700000004</v>
      </c>
      <c r="P114" s="209">
        <v>187925.41000000015</v>
      </c>
      <c r="Q114" s="209">
        <v>204263.43000000014</v>
      </c>
      <c r="R114" s="209">
        <v>16338.02</v>
      </c>
      <c r="S114" s="209">
        <v>912611.41000000015</v>
      </c>
      <c r="T114" s="207" t="s">
        <v>53</v>
      </c>
      <c r="U114" s="207">
        <v>0</v>
      </c>
      <c r="V114" s="209">
        <v>0</v>
      </c>
      <c r="W114" s="216">
        <v>0</v>
      </c>
    </row>
    <row r="115" spans="1:23" ht="24.95" customHeight="1" x14ac:dyDescent="0.25">
      <c r="A115" s="80">
        <v>109</v>
      </c>
      <c r="B115" s="207">
        <v>2.1</v>
      </c>
      <c r="C115" s="207">
        <v>130783</v>
      </c>
      <c r="D115" s="208" t="s">
        <v>519</v>
      </c>
      <c r="E115" s="208" t="s">
        <v>520</v>
      </c>
      <c r="F115" s="208" t="s">
        <v>521</v>
      </c>
      <c r="G115" s="268">
        <v>43472</v>
      </c>
      <c r="H115" s="268" t="s">
        <v>522</v>
      </c>
      <c r="I115" s="207" t="s">
        <v>92</v>
      </c>
      <c r="J115" s="207" t="s">
        <v>100</v>
      </c>
      <c r="K115" s="207" t="s">
        <v>93</v>
      </c>
      <c r="L115" s="207" t="s">
        <v>94</v>
      </c>
      <c r="M115" s="207" t="s">
        <v>95</v>
      </c>
      <c r="N115" s="209">
        <v>602616.34</v>
      </c>
      <c r="O115" s="209">
        <v>106344.06000000006</v>
      </c>
      <c r="P115" s="209">
        <v>177240.1</v>
      </c>
      <c r="Q115" s="209">
        <v>374787.71</v>
      </c>
      <c r="R115" s="209">
        <v>197547.61000000002</v>
      </c>
      <c r="S115" s="209">
        <v>1083748.1100000001</v>
      </c>
      <c r="T115" s="207" t="s">
        <v>53</v>
      </c>
      <c r="U115" s="207">
        <v>0</v>
      </c>
      <c r="V115" s="209">
        <v>278411.24</v>
      </c>
      <c r="W115" s="216">
        <v>49131.4</v>
      </c>
    </row>
    <row r="116" spans="1:23" ht="24.95" customHeight="1" x14ac:dyDescent="0.25">
      <c r="A116" s="80">
        <v>110</v>
      </c>
      <c r="B116" s="207">
        <v>2.1</v>
      </c>
      <c r="C116" s="207">
        <v>132544</v>
      </c>
      <c r="D116" s="208" t="s">
        <v>523</v>
      </c>
      <c r="E116" s="208" t="s">
        <v>524</v>
      </c>
      <c r="F116" s="208" t="s">
        <v>525</v>
      </c>
      <c r="G116" s="268">
        <v>43805</v>
      </c>
      <c r="H116" s="268" t="s">
        <v>526</v>
      </c>
      <c r="I116" s="207" t="s">
        <v>92</v>
      </c>
      <c r="J116" s="207" t="s">
        <v>100</v>
      </c>
      <c r="K116" s="207" t="s">
        <v>425</v>
      </c>
      <c r="L116" s="207" t="s">
        <v>94</v>
      </c>
      <c r="M116" s="207" t="s">
        <v>95</v>
      </c>
      <c r="N116" s="209">
        <v>803709.24650000001</v>
      </c>
      <c r="O116" s="209">
        <v>141831.04350000003</v>
      </c>
      <c r="P116" s="209">
        <v>499423.0399999998</v>
      </c>
      <c r="Q116" s="209">
        <v>730131.46999999974</v>
      </c>
      <c r="R116" s="209">
        <v>230708.43</v>
      </c>
      <c r="S116" s="209">
        <v>1675671.7599999998</v>
      </c>
      <c r="T116" s="207" t="s">
        <v>96</v>
      </c>
      <c r="U116" s="207">
        <v>0</v>
      </c>
      <c r="V116" s="209">
        <v>736687.87</v>
      </c>
      <c r="W116" s="216">
        <v>130003.73000000001</v>
      </c>
    </row>
    <row r="117" spans="1:23" ht="24.95" customHeight="1" x14ac:dyDescent="0.25">
      <c r="A117" s="80">
        <v>111</v>
      </c>
      <c r="B117" s="207">
        <v>2.1</v>
      </c>
      <c r="C117" s="207">
        <v>132495</v>
      </c>
      <c r="D117" s="208" t="s">
        <v>527</v>
      </c>
      <c r="E117" s="208" t="s">
        <v>528</v>
      </c>
      <c r="F117" s="208" t="s">
        <v>529</v>
      </c>
      <c r="G117" s="268">
        <v>43471</v>
      </c>
      <c r="H117" s="268">
        <v>44620</v>
      </c>
      <c r="I117" s="207" t="s">
        <v>92</v>
      </c>
      <c r="J117" s="207" t="s">
        <v>100</v>
      </c>
      <c r="K117" s="207" t="s">
        <v>101</v>
      </c>
      <c r="L117" s="207" t="s">
        <v>94</v>
      </c>
      <c r="M117" s="207" t="s">
        <v>95</v>
      </c>
      <c r="N117" s="209">
        <v>737343.04</v>
      </c>
      <c r="O117" s="209">
        <v>130119.36</v>
      </c>
      <c r="P117" s="209">
        <v>216865.6</v>
      </c>
      <c r="Q117" s="209">
        <v>468560.12</v>
      </c>
      <c r="R117" s="209">
        <v>251694.52</v>
      </c>
      <c r="S117" s="209">
        <v>1336022.52</v>
      </c>
      <c r="T117" s="207" t="s">
        <v>53</v>
      </c>
      <c r="U117" s="207">
        <v>1</v>
      </c>
      <c r="V117" s="209">
        <v>642404.84000000008</v>
      </c>
      <c r="W117" s="216">
        <v>113365.56</v>
      </c>
    </row>
    <row r="118" spans="1:23" ht="24.95" customHeight="1" x14ac:dyDescent="0.25">
      <c r="A118" s="80">
        <v>112</v>
      </c>
      <c r="B118" s="207">
        <v>2.1</v>
      </c>
      <c r="C118" s="207">
        <v>131991</v>
      </c>
      <c r="D118" s="208" t="s">
        <v>530</v>
      </c>
      <c r="E118" s="208" t="s">
        <v>531</v>
      </c>
      <c r="F118" s="208" t="s">
        <v>532</v>
      </c>
      <c r="G118" s="268">
        <v>43468</v>
      </c>
      <c r="H118" s="268" t="s">
        <v>484</v>
      </c>
      <c r="I118" s="207" t="s">
        <v>92</v>
      </c>
      <c r="J118" s="207" t="s">
        <v>100</v>
      </c>
      <c r="K118" s="207" t="s">
        <v>93</v>
      </c>
      <c r="L118" s="207" t="s">
        <v>94</v>
      </c>
      <c r="M118" s="207" t="s">
        <v>95</v>
      </c>
      <c r="N118" s="209">
        <v>804052.1875</v>
      </c>
      <c r="O118" s="209">
        <v>141891.5625</v>
      </c>
      <c r="P118" s="209">
        <v>862988.34000000008</v>
      </c>
      <c r="Q118" s="209">
        <v>1158410.4300000002</v>
      </c>
      <c r="R118" s="209">
        <v>295422.09000000003</v>
      </c>
      <c r="S118" s="209">
        <v>2104354.1800000002</v>
      </c>
      <c r="T118" s="207" t="s">
        <v>53</v>
      </c>
      <c r="U118" s="207">
        <v>0</v>
      </c>
      <c r="V118" s="209">
        <v>0</v>
      </c>
      <c r="W118" s="216">
        <v>0</v>
      </c>
    </row>
    <row r="119" spans="1:23" ht="24.95" customHeight="1" x14ac:dyDescent="0.25">
      <c r="A119" s="80">
        <v>113</v>
      </c>
      <c r="B119" s="207">
        <v>2.1</v>
      </c>
      <c r="C119" s="207">
        <v>131412</v>
      </c>
      <c r="D119" s="208" t="s">
        <v>665</v>
      </c>
      <c r="E119" s="208" t="s">
        <v>666</v>
      </c>
      <c r="F119" s="208" t="s">
        <v>667</v>
      </c>
      <c r="G119" s="268">
        <v>43586</v>
      </c>
      <c r="H119" s="268">
        <v>44377</v>
      </c>
      <c r="I119" s="207" t="s">
        <v>92</v>
      </c>
      <c r="J119" s="207" t="s">
        <v>100</v>
      </c>
      <c r="K119" s="207" t="s">
        <v>93</v>
      </c>
      <c r="L119" s="207" t="s">
        <v>94</v>
      </c>
      <c r="M119" s="207" t="s">
        <v>95</v>
      </c>
      <c r="N119" s="209">
        <v>802525.26</v>
      </c>
      <c r="O119" s="209">
        <v>141622.1</v>
      </c>
      <c r="P119" s="209">
        <v>236036.85</v>
      </c>
      <c r="Q119" s="209">
        <v>508216.94999999995</v>
      </c>
      <c r="R119" s="209">
        <v>272180.09999999998</v>
      </c>
      <c r="S119" s="209">
        <v>1452364.31</v>
      </c>
      <c r="T119" s="207" t="s">
        <v>53</v>
      </c>
      <c r="U119" s="207">
        <v>0</v>
      </c>
      <c r="V119" s="209">
        <v>802525.26</v>
      </c>
      <c r="W119" s="216">
        <v>141622.09999999998</v>
      </c>
    </row>
    <row r="120" spans="1:23" ht="24.95" customHeight="1" x14ac:dyDescent="0.25">
      <c r="A120" s="80">
        <v>114</v>
      </c>
      <c r="B120" s="207">
        <v>2.1</v>
      </c>
      <c r="C120" s="207">
        <v>133684</v>
      </c>
      <c r="D120" s="208" t="s">
        <v>668</v>
      </c>
      <c r="E120" s="208" t="s">
        <v>669</v>
      </c>
      <c r="F120" s="208" t="s">
        <v>670</v>
      </c>
      <c r="G120" s="268">
        <v>43313</v>
      </c>
      <c r="H120" s="268">
        <v>45138</v>
      </c>
      <c r="I120" s="207" t="s">
        <v>92</v>
      </c>
      <c r="J120" s="207" t="s">
        <v>100</v>
      </c>
      <c r="K120" s="207" t="s">
        <v>743</v>
      </c>
      <c r="L120" s="207" t="s">
        <v>94</v>
      </c>
      <c r="M120" s="207" t="s">
        <v>95</v>
      </c>
      <c r="N120" s="209">
        <v>613356.18999999994</v>
      </c>
      <c r="O120" s="209">
        <v>108239.32</v>
      </c>
      <c r="P120" s="209">
        <v>411207.49</v>
      </c>
      <c r="Q120" s="209">
        <v>648431.26</v>
      </c>
      <c r="R120" s="209">
        <v>237223.77</v>
      </c>
      <c r="S120" s="209">
        <v>1370026.77</v>
      </c>
      <c r="T120" s="207" t="s">
        <v>53</v>
      </c>
      <c r="U120" s="207">
        <v>0</v>
      </c>
      <c r="V120" s="209">
        <v>606042.68000000005</v>
      </c>
      <c r="W120" s="216">
        <v>106948.7</v>
      </c>
    </row>
    <row r="121" spans="1:23" ht="24.95" customHeight="1" x14ac:dyDescent="0.25">
      <c r="A121" s="80">
        <v>115</v>
      </c>
      <c r="B121" s="207">
        <v>2.1</v>
      </c>
      <c r="C121" s="207">
        <v>132591</v>
      </c>
      <c r="D121" s="208" t="s">
        <v>671</v>
      </c>
      <c r="E121" s="208" t="s">
        <v>672</v>
      </c>
      <c r="F121" s="208" t="s">
        <v>673</v>
      </c>
      <c r="G121" s="268">
        <v>43709</v>
      </c>
      <c r="H121" s="268">
        <v>44561</v>
      </c>
      <c r="I121" s="207" t="s">
        <v>92</v>
      </c>
      <c r="J121" s="207" t="s">
        <v>100</v>
      </c>
      <c r="K121" s="207" t="s">
        <v>93</v>
      </c>
      <c r="L121" s="207" t="s">
        <v>94</v>
      </c>
      <c r="M121" s="207" t="s">
        <v>95</v>
      </c>
      <c r="N121" s="209">
        <v>625713.35</v>
      </c>
      <c r="O121" s="209">
        <v>110420.01</v>
      </c>
      <c r="P121" s="209">
        <v>184033.35</v>
      </c>
      <c r="Q121" s="209">
        <v>360234.72</v>
      </c>
      <c r="R121" s="209">
        <v>176201.37</v>
      </c>
      <c r="S121" s="209">
        <v>1096368.08</v>
      </c>
      <c r="T121" s="207" t="s">
        <v>53</v>
      </c>
      <c r="U121" s="207">
        <v>0</v>
      </c>
      <c r="V121" s="209">
        <v>0</v>
      </c>
      <c r="W121" s="216">
        <v>0</v>
      </c>
    </row>
    <row r="122" spans="1:23" ht="24.95" customHeight="1" x14ac:dyDescent="0.25">
      <c r="A122" s="80">
        <v>116</v>
      </c>
      <c r="B122" s="207">
        <v>2.1</v>
      </c>
      <c r="C122" s="207">
        <v>131740</v>
      </c>
      <c r="D122" s="208" t="s">
        <v>674</v>
      </c>
      <c r="E122" s="208" t="s">
        <v>675</v>
      </c>
      <c r="F122" s="208" t="s">
        <v>676</v>
      </c>
      <c r="G122" s="268">
        <v>43252</v>
      </c>
      <c r="H122" s="268">
        <v>44377</v>
      </c>
      <c r="I122" s="207" t="s">
        <v>92</v>
      </c>
      <c r="J122" s="207" t="s">
        <v>100</v>
      </c>
      <c r="K122" s="207" t="s">
        <v>93</v>
      </c>
      <c r="L122" s="207" t="s">
        <v>94</v>
      </c>
      <c r="M122" s="207" t="s">
        <v>95</v>
      </c>
      <c r="N122" s="209">
        <v>307979.73</v>
      </c>
      <c r="O122" s="209">
        <v>54349.34</v>
      </c>
      <c r="P122" s="209">
        <v>90582.28</v>
      </c>
      <c r="Q122" s="209">
        <v>198055.44</v>
      </c>
      <c r="R122" s="209">
        <v>107473.16</v>
      </c>
      <c r="S122" s="209">
        <v>560384.51</v>
      </c>
      <c r="T122" s="207" t="s">
        <v>53</v>
      </c>
      <c r="U122" s="207">
        <v>0</v>
      </c>
      <c r="V122" s="209">
        <v>13739.14</v>
      </c>
      <c r="W122" s="216">
        <v>2424.5500000000002</v>
      </c>
    </row>
    <row r="123" spans="1:23" ht="24.95" customHeight="1" x14ac:dyDescent="0.25">
      <c r="A123" s="80">
        <v>117</v>
      </c>
      <c r="B123" s="207">
        <v>2.1</v>
      </c>
      <c r="C123" s="207">
        <v>131561</v>
      </c>
      <c r="D123" s="208" t="s">
        <v>677</v>
      </c>
      <c r="E123" s="208" t="s">
        <v>678</v>
      </c>
      <c r="F123" s="208" t="s">
        <v>679</v>
      </c>
      <c r="G123" s="268">
        <v>43586</v>
      </c>
      <c r="H123" s="268">
        <v>44377</v>
      </c>
      <c r="I123" s="207" t="s">
        <v>92</v>
      </c>
      <c r="J123" s="207" t="s">
        <v>100</v>
      </c>
      <c r="K123" s="207" t="s">
        <v>93</v>
      </c>
      <c r="L123" s="207" t="s">
        <v>94</v>
      </c>
      <c r="M123" s="207" t="s">
        <v>95</v>
      </c>
      <c r="N123" s="209">
        <v>562365.24</v>
      </c>
      <c r="O123" s="209">
        <v>99240.93</v>
      </c>
      <c r="P123" s="209">
        <v>165401.54999999999</v>
      </c>
      <c r="Q123" s="209">
        <v>322533.02</v>
      </c>
      <c r="R123" s="209">
        <v>157131.47</v>
      </c>
      <c r="S123" s="209">
        <v>984139.19</v>
      </c>
      <c r="T123" s="207" t="s">
        <v>53</v>
      </c>
      <c r="U123" s="207">
        <v>0</v>
      </c>
      <c r="V123" s="209">
        <v>0</v>
      </c>
      <c r="W123" s="216">
        <v>0</v>
      </c>
    </row>
    <row r="124" spans="1:23" ht="24.95" customHeight="1" x14ac:dyDescent="0.25">
      <c r="A124" s="80">
        <v>118</v>
      </c>
      <c r="B124" s="207">
        <v>2.1</v>
      </c>
      <c r="C124" s="207">
        <v>133280</v>
      </c>
      <c r="D124" s="208" t="s">
        <v>680</v>
      </c>
      <c r="E124" s="208" t="s">
        <v>681</v>
      </c>
      <c r="F124" s="208" t="s">
        <v>682</v>
      </c>
      <c r="G124" s="268">
        <v>43586</v>
      </c>
      <c r="H124" s="268">
        <v>44377</v>
      </c>
      <c r="I124" s="207" t="s">
        <v>92</v>
      </c>
      <c r="J124" s="207" t="s">
        <v>100</v>
      </c>
      <c r="K124" s="207" t="s">
        <v>93</v>
      </c>
      <c r="L124" s="207" t="s">
        <v>94</v>
      </c>
      <c r="M124" s="207" t="s">
        <v>95</v>
      </c>
      <c r="N124" s="209">
        <v>385789.63</v>
      </c>
      <c r="O124" s="209">
        <v>68080.52</v>
      </c>
      <c r="P124" s="209">
        <v>113467.54</v>
      </c>
      <c r="Q124" s="209">
        <v>113467.54</v>
      </c>
      <c r="R124" s="209">
        <v>0</v>
      </c>
      <c r="S124" s="209">
        <v>567337.69000000006</v>
      </c>
      <c r="T124" s="207" t="s">
        <v>53</v>
      </c>
      <c r="U124" s="207">
        <v>0</v>
      </c>
      <c r="V124" s="209">
        <v>0</v>
      </c>
      <c r="W124" s="216">
        <v>0</v>
      </c>
    </row>
    <row r="125" spans="1:23" ht="24.95" customHeight="1" x14ac:dyDescent="0.25">
      <c r="A125" s="80">
        <v>119</v>
      </c>
      <c r="B125" s="207">
        <v>2.1</v>
      </c>
      <c r="C125" s="207">
        <v>131809</v>
      </c>
      <c r="D125" s="208" t="s">
        <v>683</v>
      </c>
      <c r="E125" s="208" t="s">
        <v>684</v>
      </c>
      <c r="F125" s="208" t="s">
        <v>685</v>
      </c>
      <c r="G125" s="268">
        <v>43639</v>
      </c>
      <c r="H125" s="268">
        <v>44581</v>
      </c>
      <c r="I125" s="207" t="s">
        <v>92</v>
      </c>
      <c r="J125" s="207" t="s">
        <v>100</v>
      </c>
      <c r="K125" s="207" t="s">
        <v>425</v>
      </c>
      <c r="L125" s="207" t="s">
        <v>94</v>
      </c>
      <c r="M125" s="207" t="s">
        <v>95</v>
      </c>
      <c r="N125" s="209">
        <v>754062.58</v>
      </c>
      <c r="O125" s="209">
        <v>133069.85</v>
      </c>
      <c r="P125" s="209">
        <v>221783.11</v>
      </c>
      <c r="Q125" s="209">
        <v>435505.86</v>
      </c>
      <c r="R125" s="209">
        <v>213722.75</v>
      </c>
      <c r="S125" s="209">
        <v>1322638.29</v>
      </c>
      <c r="T125" s="207" t="s">
        <v>53</v>
      </c>
      <c r="U125" s="207">
        <v>0</v>
      </c>
      <c r="V125" s="209">
        <v>32207.25</v>
      </c>
      <c r="W125" s="216">
        <v>5683.63</v>
      </c>
    </row>
    <row r="126" spans="1:23" ht="24.95" customHeight="1" x14ac:dyDescent="0.25">
      <c r="A126" s="80">
        <v>120</v>
      </c>
      <c r="B126" s="207">
        <v>2.1</v>
      </c>
      <c r="C126" s="207">
        <v>131650</v>
      </c>
      <c r="D126" s="208" t="s">
        <v>686</v>
      </c>
      <c r="E126" s="208" t="s">
        <v>687</v>
      </c>
      <c r="F126" s="208" t="s">
        <v>688</v>
      </c>
      <c r="G126" s="268">
        <v>43647</v>
      </c>
      <c r="H126" s="268">
        <v>44377</v>
      </c>
      <c r="I126" s="207" t="s">
        <v>92</v>
      </c>
      <c r="J126" s="207" t="s">
        <v>100</v>
      </c>
      <c r="K126" s="207" t="s">
        <v>430</v>
      </c>
      <c r="L126" s="207" t="s">
        <v>94</v>
      </c>
      <c r="M126" s="207" t="s">
        <v>95</v>
      </c>
      <c r="N126" s="209">
        <v>564186.44999999995</v>
      </c>
      <c r="O126" s="209">
        <v>99562.31</v>
      </c>
      <c r="P126" s="209">
        <v>165937.19</v>
      </c>
      <c r="Q126" s="209">
        <v>323577.52</v>
      </c>
      <c r="R126" s="209">
        <v>157640.32999999999</v>
      </c>
      <c r="S126" s="209">
        <v>987326.27999999991</v>
      </c>
      <c r="T126" s="207" t="s">
        <v>53</v>
      </c>
      <c r="U126" s="207">
        <v>0</v>
      </c>
      <c r="V126" s="209">
        <v>0</v>
      </c>
      <c r="W126" s="216">
        <v>0</v>
      </c>
    </row>
    <row r="127" spans="1:23" ht="24.95" customHeight="1" x14ac:dyDescent="0.25">
      <c r="A127" s="80">
        <v>121</v>
      </c>
      <c r="B127" s="207">
        <v>2.1</v>
      </c>
      <c r="C127" s="207">
        <v>131210</v>
      </c>
      <c r="D127" s="208" t="s">
        <v>689</v>
      </c>
      <c r="E127" s="208" t="s">
        <v>690</v>
      </c>
      <c r="F127" s="208" t="s">
        <v>691</v>
      </c>
      <c r="G127" s="268">
        <v>43252</v>
      </c>
      <c r="H127" s="268">
        <v>44803</v>
      </c>
      <c r="I127" s="207" t="s">
        <v>92</v>
      </c>
      <c r="J127" s="207" t="s">
        <v>100</v>
      </c>
      <c r="K127" s="207" t="s">
        <v>93</v>
      </c>
      <c r="L127" s="207" t="s">
        <v>94</v>
      </c>
      <c r="M127" s="207" t="s">
        <v>95</v>
      </c>
      <c r="N127" s="209">
        <v>807494.65</v>
      </c>
      <c r="O127" s="209">
        <v>142499.06</v>
      </c>
      <c r="P127" s="209">
        <v>446439.79</v>
      </c>
      <c r="Q127" s="209">
        <v>736919.09</v>
      </c>
      <c r="R127" s="209">
        <v>290479.3</v>
      </c>
      <c r="S127" s="209">
        <v>1686912.8</v>
      </c>
      <c r="T127" s="207" t="s">
        <v>53</v>
      </c>
      <c r="U127" s="207">
        <v>0</v>
      </c>
      <c r="V127" s="209">
        <v>807494.65</v>
      </c>
      <c r="W127" s="216">
        <v>142499.06</v>
      </c>
    </row>
    <row r="128" spans="1:23" ht="24.95" customHeight="1" x14ac:dyDescent="0.25">
      <c r="A128" s="80">
        <v>122</v>
      </c>
      <c r="B128" s="207">
        <v>2.1</v>
      </c>
      <c r="C128" s="207">
        <v>131484</v>
      </c>
      <c r="D128" s="208" t="s">
        <v>692</v>
      </c>
      <c r="E128" s="208" t="s">
        <v>693</v>
      </c>
      <c r="F128" s="208" t="s">
        <v>694</v>
      </c>
      <c r="G128" s="268">
        <v>43497</v>
      </c>
      <c r="H128" s="268">
        <v>44742</v>
      </c>
      <c r="I128" s="207" t="s">
        <v>92</v>
      </c>
      <c r="J128" s="207" t="s">
        <v>100</v>
      </c>
      <c r="K128" s="207" t="s">
        <v>112</v>
      </c>
      <c r="L128" s="207" t="s">
        <v>94</v>
      </c>
      <c r="M128" s="207" t="s">
        <v>95</v>
      </c>
      <c r="N128" s="209">
        <v>807140.96</v>
      </c>
      <c r="O128" s="209">
        <v>142436.64000000001</v>
      </c>
      <c r="P128" s="209">
        <v>237394.4</v>
      </c>
      <c r="Q128" s="209">
        <v>484910.28</v>
      </c>
      <c r="R128" s="209">
        <v>247515.88</v>
      </c>
      <c r="S128" s="209">
        <v>1434487.88</v>
      </c>
      <c r="T128" s="207" t="s">
        <v>53</v>
      </c>
      <c r="U128" s="207">
        <v>0</v>
      </c>
      <c r="V128" s="209">
        <v>796995.7</v>
      </c>
      <c r="W128" s="216">
        <v>140646.29999999999</v>
      </c>
    </row>
    <row r="129" spans="1:23" ht="24.95" customHeight="1" x14ac:dyDescent="0.25">
      <c r="A129" s="80">
        <v>123</v>
      </c>
      <c r="B129" s="207">
        <v>2.1</v>
      </c>
      <c r="C129" s="207">
        <v>131186</v>
      </c>
      <c r="D129" s="208" t="s">
        <v>695</v>
      </c>
      <c r="E129" s="208" t="s">
        <v>696</v>
      </c>
      <c r="F129" s="208" t="s">
        <v>697</v>
      </c>
      <c r="G129" s="268">
        <v>43617</v>
      </c>
      <c r="H129" s="268">
        <v>44377</v>
      </c>
      <c r="I129" s="207" t="s">
        <v>92</v>
      </c>
      <c r="J129" s="207" t="s">
        <v>100</v>
      </c>
      <c r="K129" s="207" t="s">
        <v>425</v>
      </c>
      <c r="L129" s="207" t="s">
        <v>94</v>
      </c>
      <c r="M129" s="207" t="s">
        <v>95</v>
      </c>
      <c r="N129" s="209">
        <v>690213.49</v>
      </c>
      <c r="O129" s="209">
        <v>121802.37</v>
      </c>
      <c r="P129" s="209">
        <v>203003.97</v>
      </c>
      <c r="Q129" s="209">
        <v>388635.62</v>
      </c>
      <c r="R129" s="209">
        <v>185631.65</v>
      </c>
      <c r="S129" s="209">
        <v>1200651.48</v>
      </c>
      <c r="T129" s="207" t="s">
        <v>53</v>
      </c>
      <c r="U129" s="207">
        <v>0</v>
      </c>
      <c r="V129" s="209">
        <v>20400</v>
      </c>
      <c r="W129" s="216">
        <v>3600</v>
      </c>
    </row>
    <row r="130" spans="1:23" ht="24.95" customHeight="1" x14ac:dyDescent="0.25">
      <c r="A130" s="80">
        <v>124</v>
      </c>
      <c r="B130" s="207">
        <v>2.1</v>
      </c>
      <c r="C130" s="207">
        <v>132598</v>
      </c>
      <c r="D130" s="208" t="s">
        <v>698</v>
      </c>
      <c r="E130" s="208" t="s">
        <v>699</v>
      </c>
      <c r="F130" s="208" t="s">
        <v>700</v>
      </c>
      <c r="G130" s="268">
        <v>43678</v>
      </c>
      <c r="H130" s="268">
        <v>44377</v>
      </c>
      <c r="I130" s="207" t="s">
        <v>92</v>
      </c>
      <c r="J130" s="207" t="s">
        <v>100</v>
      </c>
      <c r="K130" s="207" t="s">
        <v>101</v>
      </c>
      <c r="L130" s="207" t="s">
        <v>94</v>
      </c>
      <c r="M130" s="207" t="s">
        <v>95</v>
      </c>
      <c r="N130" s="209">
        <v>802133.46</v>
      </c>
      <c r="O130" s="209">
        <v>141552.95999999999</v>
      </c>
      <c r="P130" s="209">
        <v>235921.61</v>
      </c>
      <c r="Q130" s="209">
        <v>460047.14</v>
      </c>
      <c r="R130" s="209">
        <v>224125.53</v>
      </c>
      <c r="S130" s="209">
        <v>1403733.5599999998</v>
      </c>
      <c r="T130" s="207" t="s">
        <v>53</v>
      </c>
      <c r="U130" s="207">
        <v>0</v>
      </c>
      <c r="V130" s="209">
        <v>795812.89</v>
      </c>
      <c r="W130" s="216">
        <v>140437.56</v>
      </c>
    </row>
    <row r="131" spans="1:23" ht="24.95" customHeight="1" x14ac:dyDescent="0.25">
      <c r="A131" s="80">
        <v>125</v>
      </c>
      <c r="B131" s="207">
        <v>2.1</v>
      </c>
      <c r="C131" s="207">
        <v>132450</v>
      </c>
      <c r="D131" s="208" t="s">
        <v>701</v>
      </c>
      <c r="E131" s="208" t="s">
        <v>702</v>
      </c>
      <c r="F131" s="208" t="s">
        <v>703</v>
      </c>
      <c r="G131" s="268">
        <v>43704</v>
      </c>
      <c r="H131" s="268">
        <v>44377</v>
      </c>
      <c r="I131" s="207" t="s">
        <v>92</v>
      </c>
      <c r="J131" s="207" t="s">
        <v>100</v>
      </c>
      <c r="K131" s="207" t="s">
        <v>430</v>
      </c>
      <c r="L131" s="207" t="s">
        <v>94</v>
      </c>
      <c r="M131" s="207" t="s">
        <v>95</v>
      </c>
      <c r="N131" s="209">
        <v>802098.67</v>
      </c>
      <c r="O131" s="209">
        <v>141546.82</v>
      </c>
      <c r="P131" s="209">
        <v>235911.38</v>
      </c>
      <c r="Q131" s="209">
        <v>239082</v>
      </c>
      <c r="R131" s="209">
        <v>3170.62</v>
      </c>
      <c r="S131" s="209">
        <v>1182727.4900000002</v>
      </c>
      <c r="T131" s="207" t="s">
        <v>53</v>
      </c>
      <c r="U131" s="207">
        <v>1</v>
      </c>
      <c r="V131" s="209">
        <v>0</v>
      </c>
      <c r="W131" s="216">
        <v>0</v>
      </c>
    </row>
    <row r="132" spans="1:23" ht="24.95" customHeight="1" x14ac:dyDescent="0.25">
      <c r="A132" s="80">
        <v>126</v>
      </c>
      <c r="B132" s="207">
        <v>2.1</v>
      </c>
      <c r="C132" s="207">
        <v>131285</v>
      </c>
      <c r="D132" s="208" t="s">
        <v>704</v>
      </c>
      <c r="E132" s="208" t="s">
        <v>705</v>
      </c>
      <c r="F132" s="208" t="s">
        <v>694</v>
      </c>
      <c r="G132" s="268">
        <v>43313</v>
      </c>
      <c r="H132" s="268">
        <v>44804</v>
      </c>
      <c r="I132" s="207" t="s">
        <v>92</v>
      </c>
      <c r="J132" s="207" t="s">
        <v>100</v>
      </c>
      <c r="K132" s="207" t="s">
        <v>116</v>
      </c>
      <c r="L132" s="207" t="s">
        <v>94</v>
      </c>
      <c r="M132" s="207" t="s">
        <v>95</v>
      </c>
      <c r="N132" s="209">
        <v>620801.92000000004</v>
      </c>
      <c r="O132" s="209">
        <v>109553.28</v>
      </c>
      <c r="P132" s="209">
        <v>182588.79999999999</v>
      </c>
      <c r="Q132" s="209">
        <v>378039.37</v>
      </c>
      <c r="R132" s="209">
        <v>195450.57</v>
      </c>
      <c r="S132" s="209">
        <v>1108394.57</v>
      </c>
      <c r="T132" s="207" t="s">
        <v>53</v>
      </c>
      <c r="U132" s="207">
        <v>0</v>
      </c>
      <c r="V132" s="209">
        <v>0</v>
      </c>
      <c r="W132" s="216">
        <v>0</v>
      </c>
    </row>
    <row r="133" spans="1:23" ht="24.95" customHeight="1" x14ac:dyDescent="0.25">
      <c r="A133" s="80">
        <v>127</v>
      </c>
      <c r="B133" s="207">
        <v>2.1</v>
      </c>
      <c r="C133" s="207">
        <v>133392</v>
      </c>
      <c r="D133" s="208" t="s">
        <v>706</v>
      </c>
      <c r="E133" s="208" t="s">
        <v>707</v>
      </c>
      <c r="F133" s="208" t="s">
        <v>708</v>
      </c>
      <c r="G133" s="268">
        <v>44044</v>
      </c>
      <c r="H133" s="268">
        <v>44408</v>
      </c>
      <c r="I133" s="207" t="s">
        <v>92</v>
      </c>
      <c r="J133" s="207" t="s">
        <v>100</v>
      </c>
      <c r="K133" s="207" t="s">
        <v>425</v>
      </c>
      <c r="L133" s="207" t="s">
        <v>94</v>
      </c>
      <c r="M133" s="207" t="s">
        <v>95</v>
      </c>
      <c r="N133" s="209">
        <v>571503.35</v>
      </c>
      <c r="O133" s="209">
        <v>100853.53</v>
      </c>
      <c r="P133" s="209">
        <v>168089.28</v>
      </c>
      <c r="Q133" s="209">
        <v>327774.05</v>
      </c>
      <c r="R133" s="209">
        <v>159684.76999999999</v>
      </c>
      <c r="S133" s="209">
        <v>1000130.93</v>
      </c>
      <c r="T133" s="207" t="s">
        <v>53</v>
      </c>
      <c r="U133" s="207">
        <v>0</v>
      </c>
      <c r="V133" s="209">
        <v>16466.2</v>
      </c>
      <c r="W133" s="216">
        <v>2905.8</v>
      </c>
    </row>
    <row r="134" spans="1:23" ht="24.95" customHeight="1" x14ac:dyDescent="0.25">
      <c r="A134" s="80">
        <v>128</v>
      </c>
      <c r="B134" s="207">
        <v>2.1</v>
      </c>
      <c r="C134" s="207">
        <v>132506</v>
      </c>
      <c r="D134" s="208" t="s">
        <v>709</v>
      </c>
      <c r="E134" s="208" t="s">
        <v>710</v>
      </c>
      <c r="F134" s="208" t="s">
        <v>711</v>
      </c>
      <c r="G134" s="268">
        <v>43617</v>
      </c>
      <c r="H134" s="268">
        <v>44377</v>
      </c>
      <c r="I134" s="207" t="s">
        <v>92</v>
      </c>
      <c r="J134" s="207" t="s">
        <v>100</v>
      </c>
      <c r="K134" s="207" t="s">
        <v>93</v>
      </c>
      <c r="L134" s="207" t="s">
        <v>94</v>
      </c>
      <c r="M134" s="207" t="s">
        <v>95</v>
      </c>
      <c r="N134" s="209">
        <v>807753.35</v>
      </c>
      <c r="O134" s="209">
        <v>142544.68</v>
      </c>
      <c r="P134" s="209">
        <v>268032.64000000001</v>
      </c>
      <c r="Q134" s="209">
        <v>499515.51</v>
      </c>
      <c r="R134" s="209">
        <v>231482.87</v>
      </c>
      <c r="S134" s="209">
        <v>1449813.54</v>
      </c>
      <c r="T134" s="207" t="s">
        <v>53</v>
      </c>
      <c r="U134" s="207">
        <v>1</v>
      </c>
      <c r="V134" s="209">
        <v>0</v>
      </c>
      <c r="W134" s="216">
        <v>0</v>
      </c>
    </row>
    <row r="135" spans="1:23" ht="24.95" customHeight="1" x14ac:dyDescent="0.25">
      <c r="A135" s="80">
        <v>129</v>
      </c>
      <c r="B135" s="207">
        <v>2.1</v>
      </c>
      <c r="C135" s="207">
        <v>133468</v>
      </c>
      <c r="D135" s="208" t="s">
        <v>712</v>
      </c>
      <c r="E135" s="208" t="s">
        <v>713</v>
      </c>
      <c r="F135" s="208" t="s">
        <v>714</v>
      </c>
      <c r="G135" s="268">
        <v>44013</v>
      </c>
      <c r="H135" s="268">
        <v>44377</v>
      </c>
      <c r="I135" s="207" t="s">
        <v>92</v>
      </c>
      <c r="J135" s="207" t="s">
        <v>100</v>
      </c>
      <c r="K135" s="207" t="s">
        <v>101</v>
      </c>
      <c r="L135" s="207" t="s">
        <v>94</v>
      </c>
      <c r="M135" s="207" t="s">
        <v>95</v>
      </c>
      <c r="N135" s="209">
        <v>807238</v>
      </c>
      <c r="O135" s="209">
        <v>142453.74</v>
      </c>
      <c r="P135" s="209">
        <v>237422.97</v>
      </c>
      <c r="Q135" s="209">
        <v>462974.77</v>
      </c>
      <c r="R135" s="209">
        <v>225551.8</v>
      </c>
      <c r="S135" s="209">
        <v>1412666.51</v>
      </c>
      <c r="T135" s="207" t="s">
        <v>53</v>
      </c>
      <c r="U135" s="207">
        <v>0</v>
      </c>
      <c r="V135" s="209">
        <v>0</v>
      </c>
      <c r="W135" s="216">
        <v>0</v>
      </c>
    </row>
    <row r="136" spans="1:23" ht="24.95" customHeight="1" x14ac:dyDescent="0.25">
      <c r="A136" s="80">
        <v>130</v>
      </c>
      <c r="B136" s="207">
        <v>2.1</v>
      </c>
      <c r="C136" s="207">
        <v>132848</v>
      </c>
      <c r="D136" s="208" t="s">
        <v>715</v>
      </c>
      <c r="E136" s="208" t="s">
        <v>716</v>
      </c>
      <c r="F136" s="208" t="s">
        <v>717</v>
      </c>
      <c r="G136" s="268">
        <v>43683</v>
      </c>
      <c r="H136" s="268">
        <v>44439</v>
      </c>
      <c r="I136" s="207" t="s">
        <v>92</v>
      </c>
      <c r="J136" s="207" t="s">
        <v>100</v>
      </c>
      <c r="K136" s="207" t="s">
        <v>101</v>
      </c>
      <c r="L136" s="207" t="s">
        <v>94</v>
      </c>
      <c r="M136" s="207" t="s">
        <v>95</v>
      </c>
      <c r="N136" s="209">
        <v>607495.86</v>
      </c>
      <c r="O136" s="209">
        <v>107205.14</v>
      </c>
      <c r="P136" s="209">
        <v>178675.24</v>
      </c>
      <c r="Q136" s="209">
        <v>349761.43</v>
      </c>
      <c r="R136" s="209">
        <v>171086.19</v>
      </c>
      <c r="S136" s="209">
        <v>1064462.43</v>
      </c>
      <c r="T136" s="207" t="s">
        <v>53</v>
      </c>
      <c r="U136" s="207">
        <v>0</v>
      </c>
      <c r="V136" s="209">
        <v>0</v>
      </c>
      <c r="W136" s="216">
        <v>0</v>
      </c>
    </row>
    <row r="137" spans="1:23" ht="24.95" customHeight="1" x14ac:dyDescent="0.25">
      <c r="A137" s="80">
        <v>131</v>
      </c>
      <c r="B137" s="207">
        <v>2.1</v>
      </c>
      <c r="C137" s="207">
        <v>133557</v>
      </c>
      <c r="D137" s="208" t="s">
        <v>718</v>
      </c>
      <c r="E137" s="208" t="s">
        <v>719</v>
      </c>
      <c r="F137" s="208" t="s">
        <v>720</v>
      </c>
      <c r="G137" s="268">
        <v>43709</v>
      </c>
      <c r="H137" s="268">
        <v>44408</v>
      </c>
      <c r="I137" s="207" t="s">
        <v>92</v>
      </c>
      <c r="J137" s="207" t="s">
        <v>100</v>
      </c>
      <c r="K137" s="207" t="s">
        <v>93</v>
      </c>
      <c r="L137" s="207" t="s">
        <v>94</v>
      </c>
      <c r="M137" s="207" t="s">
        <v>95</v>
      </c>
      <c r="N137" s="209">
        <v>378905.18</v>
      </c>
      <c r="O137" s="209">
        <v>66865.62</v>
      </c>
      <c r="P137" s="209">
        <v>108050.55</v>
      </c>
      <c r="Q137" s="209">
        <v>221744.22999999998</v>
      </c>
      <c r="R137" s="209">
        <v>113693.68</v>
      </c>
      <c r="S137" s="209">
        <v>667515.03</v>
      </c>
      <c r="T137" s="207" t="s">
        <v>53</v>
      </c>
      <c r="U137" s="207">
        <v>0</v>
      </c>
      <c r="V137" s="209">
        <v>0</v>
      </c>
      <c r="W137" s="216">
        <v>0</v>
      </c>
    </row>
    <row r="138" spans="1:23" ht="24.95" customHeight="1" x14ac:dyDescent="0.25">
      <c r="A138" s="80">
        <v>132</v>
      </c>
      <c r="B138" s="207">
        <v>2.1</v>
      </c>
      <c r="C138" s="207">
        <v>133014</v>
      </c>
      <c r="D138" s="208" t="s">
        <v>721</v>
      </c>
      <c r="E138" s="208" t="s">
        <v>722</v>
      </c>
      <c r="F138" s="208" t="s">
        <v>723</v>
      </c>
      <c r="G138" s="268">
        <v>43191</v>
      </c>
      <c r="H138" s="268">
        <v>44377</v>
      </c>
      <c r="I138" s="207" t="s">
        <v>92</v>
      </c>
      <c r="J138" s="207" t="s">
        <v>100</v>
      </c>
      <c r="K138" s="207" t="s">
        <v>116</v>
      </c>
      <c r="L138" s="207" t="s">
        <v>94</v>
      </c>
      <c r="M138" s="207" t="s">
        <v>95</v>
      </c>
      <c r="N138" s="209">
        <v>805776.63</v>
      </c>
      <c r="O138" s="209">
        <v>142195.88</v>
      </c>
      <c r="P138" s="209">
        <v>236993.13</v>
      </c>
      <c r="Q138" s="209">
        <v>719870.12</v>
      </c>
      <c r="R138" s="209">
        <v>482876.99</v>
      </c>
      <c r="S138" s="209">
        <v>1667842.6300000001</v>
      </c>
      <c r="T138" s="207" t="s">
        <v>53</v>
      </c>
      <c r="U138" s="207">
        <v>0</v>
      </c>
      <c r="V138" s="209">
        <v>0</v>
      </c>
      <c r="W138" s="216">
        <v>0</v>
      </c>
    </row>
    <row r="139" spans="1:23" ht="24.95" customHeight="1" x14ac:dyDescent="0.25">
      <c r="A139" s="80">
        <v>133</v>
      </c>
      <c r="B139" s="207">
        <v>2.1</v>
      </c>
      <c r="C139" s="207">
        <v>131973</v>
      </c>
      <c r="D139" s="208" t="s">
        <v>724</v>
      </c>
      <c r="E139" s="208" t="s">
        <v>725</v>
      </c>
      <c r="F139" s="208" t="s">
        <v>726</v>
      </c>
      <c r="G139" s="268">
        <v>43586</v>
      </c>
      <c r="H139" s="268">
        <v>44377</v>
      </c>
      <c r="I139" s="207" t="s">
        <v>92</v>
      </c>
      <c r="J139" s="207" t="s">
        <v>100</v>
      </c>
      <c r="K139" s="207" t="s">
        <v>116</v>
      </c>
      <c r="L139" s="207" t="s">
        <v>94</v>
      </c>
      <c r="M139" s="207" t="s">
        <v>95</v>
      </c>
      <c r="N139" s="209">
        <v>807348.26</v>
      </c>
      <c r="O139" s="209">
        <v>142473.24</v>
      </c>
      <c r="P139" s="209">
        <v>237455.37</v>
      </c>
      <c r="Q139" s="209">
        <v>463037.98</v>
      </c>
      <c r="R139" s="209">
        <v>225582.61</v>
      </c>
      <c r="S139" s="209">
        <v>1412859.48</v>
      </c>
      <c r="T139" s="207" t="s">
        <v>53</v>
      </c>
      <c r="U139" s="207">
        <v>0</v>
      </c>
      <c r="V139" s="209">
        <v>0</v>
      </c>
      <c r="W139" s="216">
        <v>0</v>
      </c>
    </row>
    <row r="140" spans="1:23" ht="24.95" customHeight="1" x14ac:dyDescent="0.25">
      <c r="A140" s="80">
        <v>134</v>
      </c>
      <c r="B140" s="207" t="s">
        <v>727</v>
      </c>
      <c r="C140" s="207">
        <v>123887</v>
      </c>
      <c r="D140" s="208" t="s">
        <v>728</v>
      </c>
      <c r="E140" s="208" t="s">
        <v>729</v>
      </c>
      <c r="F140" s="208" t="s">
        <v>730</v>
      </c>
      <c r="G140" s="268">
        <v>43070</v>
      </c>
      <c r="H140" s="268">
        <v>44620</v>
      </c>
      <c r="I140" s="207" t="s">
        <v>92</v>
      </c>
      <c r="J140" s="207" t="s">
        <v>100</v>
      </c>
      <c r="K140" s="207" t="s">
        <v>744</v>
      </c>
      <c r="L140" s="207" t="s">
        <v>52</v>
      </c>
      <c r="M140" s="207" t="s">
        <v>287</v>
      </c>
      <c r="N140" s="209">
        <v>594063.87</v>
      </c>
      <c r="O140" s="209">
        <v>0</v>
      </c>
      <c r="P140" s="209">
        <v>104834.81</v>
      </c>
      <c r="Q140" s="209">
        <v>0</v>
      </c>
      <c r="R140" s="209">
        <v>829595.03</v>
      </c>
      <c r="S140" s="209">
        <v>1528493.71</v>
      </c>
      <c r="T140" s="207" t="s">
        <v>53</v>
      </c>
      <c r="U140" s="207">
        <v>0</v>
      </c>
      <c r="V140" s="209">
        <v>1703.97</v>
      </c>
      <c r="W140" s="216">
        <v>0</v>
      </c>
    </row>
    <row r="141" spans="1:23" ht="24.95" customHeight="1" x14ac:dyDescent="0.25">
      <c r="A141" s="80">
        <v>135</v>
      </c>
      <c r="B141" s="207" t="s">
        <v>731</v>
      </c>
      <c r="C141" s="207">
        <v>127178</v>
      </c>
      <c r="D141" s="208" t="s">
        <v>732</v>
      </c>
      <c r="E141" s="208" t="s">
        <v>733</v>
      </c>
      <c r="F141" s="208" t="s">
        <v>734</v>
      </c>
      <c r="G141" s="268">
        <v>43344</v>
      </c>
      <c r="H141" s="268">
        <v>44865</v>
      </c>
      <c r="I141" s="207" t="s">
        <v>92</v>
      </c>
      <c r="J141" s="207" t="s">
        <v>100</v>
      </c>
      <c r="K141" s="207" t="s">
        <v>430</v>
      </c>
      <c r="L141" s="207" t="s">
        <v>52</v>
      </c>
      <c r="M141" s="207" t="s">
        <v>287</v>
      </c>
      <c r="N141" s="209">
        <v>1556390.88</v>
      </c>
      <c r="O141" s="209">
        <v>238036.24</v>
      </c>
      <c r="P141" s="209">
        <v>36620.959999999999</v>
      </c>
      <c r="Q141" s="209">
        <v>0</v>
      </c>
      <c r="R141" s="209">
        <v>1227039.47</v>
      </c>
      <c r="S141" s="209">
        <v>3058087.55</v>
      </c>
      <c r="T141" s="207" t="s">
        <v>53</v>
      </c>
      <c r="U141" s="207">
        <v>0</v>
      </c>
      <c r="V141" s="209">
        <v>28322</v>
      </c>
      <c r="W141" s="216">
        <v>4331.6000000000004</v>
      </c>
    </row>
    <row r="142" spans="1:23" ht="24.95" customHeight="1" x14ac:dyDescent="0.25">
      <c r="A142" s="80">
        <v>136</v>
      </c>
      <c r="B142" s="207" t="s">
        <v>731</v>
      </c>
      <c r="C142" s="207">
        <v>127176</v>
      </c>
      <c r="D142" s="208" t="s">
        <v>735</v>
      </c>
      <c r="E142" s="208" t="s">
        <v>733</v>
      </c>
      <c r="F142" s="208" t="s">
        <v>736</v>
      </c>
      <c r="G142" s="268">
        <v>43282</v>
      </c>
      <c r="H142" s="268">
        <v>44742</v>
      </c>
      <c r="I142" s="207" t="s">
        <v>92</v>
      </c>
      <c r="J142" s="207" t="s">
        <v>100</v>
      </c>
      <c r="K142" s="207" t="s">
        <v>430</v>
      </c>
      <c r="L142" s="207" t="s">
        <v>52</v>
      </c>
      <c r="M142" s="207" t="s">
        <v>287</v>
      </c>
      <c r="N142" s="209">
        <v>1387884.23</v>
      </c>
      <c r="O142" s="209">
        <v>212264.63</v>
      </c>
      <c r="P142" s="209">
        <v>32656.1</v>
      </c>
      <c r="Q142" s="209">
        <v>0</v>
      </c>
      <c r="R142" s="209">
        <v>630694.73</v>
      </c>
      <c r="S142" s="209">
        <v>2263499.69</v>
      </c>
      <c r="T142" s="207" t="s">
        <v>53</v>
      </c>
      <c r="U142" s="207">
        <v>0</v>
      </c>
      <c r="V142" s="209">
        <v>20230</v>
      </c>
      <c r="W142" s="216">
        <v>3094</v>
      </c>
    </row>
    <row r="143" spans="1:23" ht="24.95" customHeight="1" x14ac:dyDescent="0.25">
      <c r="A143" s="80">
        <v>137</v>
      </c>
      <c r="B143" s="207" t="s">
        <v>737</v>
      </c>
      <c r="C143" s="207">
        <v>125688</v>
      </c>
      <c r="D143" s="208" t="s">
        <v>738</v>
      </c>
      <c r="E143" s="208" t="s">
        <v>739</v>
      </c>
      <c r="F143" s="208" t="s">
        <v>740</v>
      </c>
      <c r="G143" s="268">
        <v>43282</v>
      </c>
      <c r="H143" s="268">
        <v>45046</v>
      </c>
      <c r="I143" s="207" t="s">
        <v>92</v>
      </c>
      <c r="J143" s="207" t="s">
        <v>100</v>
      </c>
      <c r="K143" s="207" t="s">
        <v>430</v>
      </c>
      <c r="L143" s="207" t="s">
        <v>52</v>
      </c>
      <c r="M143" s="207" t="s">
        <v>282</v>
      </c>
      <c r="N143" s="209">
        <v>7463971.5599999996</v>
      </c>
      <c r="O143" s="209">
        <v>1317171.44</v>
      </c>
      <c r="P143" s="209">
        <v>5854095.3300000001</v>
      </c>
      <c r="Q143" s="209">
        <v>0</v>
      </c>
      <c r="R143" s="209">
        <v>598684.35</v>
      </c>
      <c r="S143" s="209">
        <v>15233922.68</v>
      </c>
      <c r="T143" s="207" t="s">
        <v>53</v>
      </c>
      <c r="U143" s="207">
        <v>0</v>
      </c>
      <c r="V143" s="209">
        <v>0</v>
      </c>
      <c r="W143" s="216">
        <v>0</v>
      </c>
    </row>
    <row r="144" spans="1:23" ht="24.95" customHeight="1" x14ac:dyDescent="0.25">
      <c r="A144" s="80">
        <v>138</v>
      </c>
      <c r="B144" s="207" t="s">
        <v>447</v>
      </c>
      <c r="C144" s="207">
        <v>127177</v>
      </c>
      <c r="D144" s="208" t="s">
        <v>741</v>
      </c>
      <c r="E144" s="208" t="s">
        <v>733</v>
      </c>
      <c r="F144" s="208" t="s">
        <v>742</v>
      </c>
      <c r="G144" s="268">
        <v>43344</v>
      </c>
      <c r="H144" s="268">
        <v>44773</v>
      </c>
      <c r="I144" s="207" t="s">
        <v>92</v>
      </c>
      <c r="J144" s="207" t="s">
        <v>100</v>
      </c>
      <c r="K144" s="207" t="s">
        <v>430</v>
      </c>
      <c r="L144" s="207" t="s">
        <v>52</v>
      </c>
      <c r="M144" s="207" t="s">
        <v>287</v>
      </c>
      <c r="N144" s="209">
        <v>2284551.2200000002</v>
      </c>
      <c r="O144" s="209">
        <v>349401.96</v>
      </c>
      <c r="P144" s="209">
        <v>53754.15</v>
      </c>
      <c r="Q144" s="209">
        <v>0</v>
      </c>
      <c r="R144" s="209">
        <v>1083140.05</v>
      </c>
      <c r="S144" s="209">
        <v>3770847.38</v>
      </c>
      <c r="T144" s="207" t="s">
        <v>53</v>
      </c>
      <c r="U144" s="207">
        <v>0</v>
      </c>
      <c r="V144" s="209">
        <v>62713</v>
      </c>
      <c r="W144" s="216">
        <v>9591.4</v>
      </c>
    </row>
    <row r="145" spans="1:23" ht="24.95" customHeight="1" x14ac:dyDescent="0.25">
      <c r="A145" s="80">
        <v>139</v>
      </c>
      <c r="B145" s="207">
        <v>2.1</v>
      </c>
      <c r="C145" s="207">
        <v>131927</v>
      </c>
      <c r="D145" s="208" t="s">
        <v>748</v>
      </c>
      <c r="E145" s="208" t="s">
        <v>749</v>
      </c>
      <c r="F145" s="208" t="s">
        <v>750</v>
      </c>
      <c r="G145" s="268">
        <v>43473</v>
      </c>
      <c r="H145" s="268" t="s">
        <v>751</v>
      </c>
      <c r="I145" s="207" t="s">
        <v>92</v>
      </c>
      <c r="J145" s="207" t="s">
        <v>100</v>
      </c>
      <c r="K145" s="207" t="s">
        <v>101</v>
      </c>
      <c r="L145" s="207" t="s">
        <v>94</v>
      </c>
      <c r="M145" s="207" t="s">
        <v>95</v>
      </c>
      <c r="N145" s="209">
        <v>683321.31</v>
      </c>
      <c r="O145" s="209">
        <v>120586.11</v>
      </c>
      <c r="P145" s="209">
        <v>200976.86</v>
      </c>
      <c r="Q145" s="209">
        <v>391904.87</v>
      </c>
      <c r="R145" s="209">
        <v>190928.01</v>
      </c>
      <c r="S145" s="209">
        <v>1195812.29</v>
      </c>
      <c r="T145" s="207" t="s">
        <v>53</v>
      </c>
      <c r="U145" s="207">
        <v>0</v>
      </c>
      <c r="V145" s="209">
        <v>9693.4699999999993</v>
      </c>
      <c r="W145" s="216">
        <v>1710.61</v>
      </c>
    </row>
    <row r="146" spans="1:23" ht="24.95" customHeight="1" x14ac:dyDescent="0.25">
      <c r="A146" s="80">
        <v>140</v>
      </c>
      <c r="B146" s="207">
        <v>2.1</v>
      </c>
      <c r="C146" s="207">
        <v>133094</v>
      </c>
      <c r="D146" s="208" t="s">
        <v>752</v>
      </c>
      <c r="E146" s="208" t="s">
        <v>753</v>
      </c>
      <c r="F146" s="208" t="s">
        <v>754</v>
      </c>
      <c r="G146" s="268">
        <v>43470</v>
      </c>
      <c r="H146" s="268" t="s">
        <v>755</v>
      </c>
      <c r="I146" s="207" t="s">
        <v>92</v>
      </c>
      <c r="J146" s="207" t="s">
        <v>100</v>
      </c>
      <c r="K146" s="207" t="s">
        <v>93</v>
      </c>
      <c r="L146" s="207" t="s">
        <v>94</v>
      </c>
      <c r="M146" s="207" t="s">
        <v>95</v>
      </c>
      <c r="N146" s="209">
        <v>797599.58</v>
      </c>
      <c r="O146" s="209">
        <v>140752.84</v>
      </c>
      <c r="P146" s="209">
        <v>234588.09</v>
      </c>
      <c r="Q146" s="209">
        <v>251465.29</v>
      </c>
      <c r="R146" s="209">
        <v>16877.2</v>
      </c>
      <c r="S146" s="209">
        <v>1189817.71</v>
      </c>
      <c r="T146" s="207" t="s">
        <v>53</v>
      </c>
      <c r="U146" s="207">
        <v>0</v>
      </c>
      <c r="V146" s="209">
        <v>0</v>
      </c>
      <c r="W146" s="216">
        <v>0</v>
      </c>
    </row>
    <row r="147" spans="1:23" ht="24.95" customHeight="1" x14ac:dyDescent="0.25">
      <c r="A147" s="80">
        <v>141</v>
      </c>
      <c r="B147" s="207">
        <v>2.1</v>
      </c>
      <c r="C147" s="207">
        <v>134039</v>
      </c>
      <c r="D147" s="208" t="s">
        <v>756</v>
      </c>
      <c r="E147" s="208" t="s">
        <v>757</v>
      </c>
      <c r="F147" s="208" t="s">
        <v>758</v>
      </c>
      <c r="G147" s="268">
        <v>43470</v>
      </c>
      <c r="H147" s="268" t="s">
        <v>759</v>
      </c>
      <c r="I147" s="207" t="s">
        <v>92</v>
      </c>
      <c r="J147" s="207" t="s">
        <v>100</v>
      </c>
      <c r="K147" s="207" t="s">
        <v>93</v>
      </c>
      <c r="L147" s="207" t="s">
        <v>94</v>
      </c>
      <c r="M147" s="207" t="s">
        <v>95</v>
      </c>
      <c r="N147" s="209">
        <v>801941.36</v>
      </c>
      <c r="O147" s="209">
        <v>141519.04000000001</v>
      </c>
      <c r="P147" s="209">
        <v>228685.7</v>
      </c>
      <c r="Q147" s="209">
        <v>452880.96</v>
      </c>
      <c r="R147" s="209">
        <v>224195.26</v>
      </c>
      <c r="S147" s="209">
        <v>1396341.36</v>
      </c>
      <c r="T147" s="207" t="s">
        <v>53</v>
      </c>
      <c r="U147" s="207">
        <v>0</v>
      </c>
      <c r="V147" s="209">
        <v>0</v>
      </c>
      <c r="W147" s="216">
        <v>0</v>
      </c>
    </row>
    <row r="148" spans="1:23" ht="24.95" customHeight="1" x14ac:dyDescent="0.25">
      <c r="A148" s="80">
        <v>142</v>
      </c>
      <c r="B148" s="207">
        <v>2.1</v>
      </c>
      <c r="C148" s="207">
        <v>131080</v>
      </c>
      <c r="D148" s="208" t="s">
        <v>760</v>
      </c>
      <c r="E148" s="208" t="s">
        <v>761</v>
      </c>
      <c r="F148" s="208" t="s">
        <v>762</v>
      </c>
      <c r="G148" s="268">
        <v>43470</v>
      </c>
      <c r="H148" s="268" t="s">
        <v>763</v>
      </c>
      <c r="I148" s="207" t="s">
        <v>92</v>
      </c>
      <c r="J148" s="207" t="s">
        <v>100</v>
      </c>
      <c r="K148" s="207" t="s">
        <v>93</v>
      </c>
      <c r="L148" s="207" t="s">
        <v>94</v>
      </c>
      <c r="M148" s="207" t="s">
        <v>95</v>
      </c>
      <c r="N148" s="209">
        <v>472339.5</v>
      </c>
      <c r="O148" s="209">
        <v>83354.03</v>
      </c>
      <c r="P148" s="209">
        <v>138923.38</v>
      </c>
      <c r="Q148" s="209">
        <v>270900.58999999997</v>
      </c>
      <c r="R148" s="209">
        <v>131977.21</v>
      </c>
      <c r="S148" s="209">
        <v>826594.12</v>
      </c>
      <c r="T148" s="207" t="s">
        <v>96</v>
      </c>
      <c r="U148" s="207">
        <v>0</v>
      </c>
      <c r="V148" s="209">
        <v>21241.84</v>
      </c>
      <c r="W148" s="216">
        <v>3748.56</v>
      </c>
    </row>
    <row r="149" spans="1:23" ht="24.95" customHeight="1" x14ac:dyDescent="0.25">
      <c r="A149" s="80">
        <v>143</v>
      </c>
      <c r="B149" s="207">
        <v>2.1</v>
      </c>
      <c r="C149" s="207">
        <v>132146</v>
      </c>
      <c r="D149" s="208" t="s">
        <v>764</v>
      </c>
      <c r="E149" s="208" t="s">
        <v>765</v>
      </c>
      <c r="F149" s="208" t="s">
        <v>837</v>
      </c>
      <c r="G149" s="268">
        <v>43473</v>
      </c>
      <c r="H149" s="268">
        <v>44530</v>
      </c>
      <c r="I149" s="207" t="s">
        <v>92</v>
      </c>
      <c r="J149" s="207" t="s">
        <v>100</v>
      </c>
      <c r="K149" s="207" t="s">
        <v>116</v>
      </c>
      <c r="L149" s="207" t="s">
        <v>94</v>
      </c>
      <c r="M149" s="207" t="s">
        <v>95</v>
      </c>
      <c r="N149" s="209">
        <v>329885.36</v>
      </c>
      <c r="O149" s="209">
        <v>58215.06</v>
      </c>
      <c r="P149" s="209">
        <v>97025.11</v>
      </c>
      <c r="Q149" s="209">
        <v>189198.97</v>
      </c>
      <c r="R149" s="209">
        <v>92173.86</v>
      </c>
      <c r="S149" s="209">
        <v>577299.39</v>
      </c>
      <c r="T149" s="207" t="s">
        <v>53</v>
      </c>
      <c r="U149" s="207">
        <v>0</v>
      </c>
      <c r="V149" s="209">
        <v>0</v>
      </c>
      <c r="W149" s="216">
        <v>0</v>
      </c>
    </row>
    <row r="150" spans="1:23" ht="24.95" customHeight="1" x14ac:dyDescent="0.25">
      <c r="A150" s="80">
        <v>144</v>
      </c>
      <c r="B150" s="207">
        <v>2.1</v>
      </c>
      <c r="C150" s="207">
        <v>134825</v>
      </c>
      <c r="D150" s="208" t="s">
        <v>766</v>
      </c>
      <c r="E150" s="208" t="s">
        <v>767</v>
      </c>
      <c r="F150" s="208" t="s">
        <v>768</v>
      </c>
      <c r="G150" s="268">
        <v>43473</v>
      </c>
      <c r="H150" s="268">
        <v>44651</v>
      </c>
      <c r="I150" s="207" t="s">
        <v>92</v>
      </c>
      <c r="J150" s="207" t="s">
        <v>100</v>
      </c>
      <c r="K150" s="207" t="s">
        <v>116</v>
      </c>
      <c r="L150" s="207" t="s">
        <v>94</v>
      </c>
      <c r="M150" s="207" t="s">
        <v>95</v>
      </c>
      <c r="N150" s="209">
        <v>451285.32</v>
      </c>
      <c r="O150" s="209">
        <v>79638.58</v>
      </c>
      <c r="P150" s="209">
        <v>132730.97</v>
      </c>
      <c r="Q150" s="209">
        <v>270740.13</v>
      </c>
      <c r="R150" s="209">
        <v>138009.16</v>
      </c>
      <c r="S150" s="209">
        <v>801664.03</v>
      </c>
      <c r="T150" s="207" t="s">
        <v>53</v>
      </c>
      <c r="U150" s="207">
        <v>1</v>
      </c>
      <c r="V150" s="209">
        <v>0</v>
      </c>
      <c r="W150" s="216">
        <v>0</v>
      </c>
    </row>
    <row r="151" spans="1:23" ht="24.95" customHeight="1" x14ac:dyDescent="0.25">
      <c r="A151" s="80">
        <v>145</v>
      </c>
      <c r="B151" s="207">
        <v>2.1</v>
      </c>
      <c r="C151" s="207">
        <v>132207</v>
      </c>
      <c r="D151" s="208" t="s">
        <v>769</v>
      </c>
      <c r="E151" s="208" t="s">
        <v>770</v>
      </c>
      <c r="F151" s="208" t="s">
        <v>771</v>
      </c>
      <c r="G151" s="268" t="s">
        <v>772</v>
      </c>
      <c r="H151" s="268" t="s">
        <v>518</v>
      </c>
      <c r="I151" s="207" t="s">
        <v>92</v>
      </c>
      <c r="J151" s="207" t="s">
        <v>100</v>
      </c>
      <c r="K151" s="207" t="s">
        <v>93</v>
      </c>
      <c r="L151" s="207" t="s">
        <v>94</v>
      </c>
      <c r="M151" s="207" t="s">
        <v>95</v>
      </c>
      <c r="N151" s="209">
        <v>807777.44</v>
      </c>
      <c r="O151" s="209">
        <v>142548.96</v>
      </c>
      <c r="P151" s="209">
        <v>237581.6</v>
      </c>
      <c r="Q151" s="209">
        <v>511495.31000000006</v>
      </c>
      <c r="R151" s="209">
        <v>273913.71000000002</v>
      </c>
      <c r="S151" s="209">
        <v>1461821.71</v>
      </c>
      <c r="T151" s="207" t="s">
        <v>53</v>
      </c>
      <c r="U151" s="207">
        <v>0</v>
      </c>
      <c r="V151" s="209">
        <v>19380</v>
      </c>
      <c r="W151" s="216">
        <v>3420</v>
      </c>
    </row>
    <row r="152" spans="1:23" ht="24.95" customHeight="1" x14ac:dyDescent="0.25">
      <c r="A152" s="80">
        <v>146</v>
      </c>
      <c r="B152" s="207">
        <v>2.1</v>
      </c>
      <c r="C152" s="207">
        <v>134366</v>
      </c>
      <c r="D152" s="208" t="s">
        <v>773</v>
      </c>
      <c r="E152" s="208" t="s">
        <v>774</v>
      </c>
      <c r="F152" s="208" t="s">
        <v>775</v>
      </c>
      <c r="G152" s="268">
        <v>43472</v>
      </c>
      <c r="H152" s="268" t="s">
        <v>518</v>
      </c>
      <c r="I152" s="207" t="s">
        <v>92</v>
      </c>
      <c r="J152" s="207" t="s">
        <v>100</v>
      </c>
      <c r="K152" s="207" t="s">
        <v>101</v>
      </c>
      <c r="L152" s="207" t="s">
        <v>94</v>
      </c>
      <c r="M152" s="207" t="s">
        <v>95</v>
      </c>
      <c r="N152" s="209">
        <v>662272.81000000006</v>
      </c>
      <c r="O152" s="209">
        <v>116871.67</v>
      </c>
      <c r="P152" s="209">
        <v>194786.11</v>
      </c>
      <c r="Q152" s="209">
        <v>406889.81999999995</v>
      </c>
      <c r="R152" s="209">
        <v>212103.71</v>
      </c>
      <c r="S152" s="209">
        <v>1186034.3</v>
      </c>
      <c r="T152" s="207" t="s">
        <v>53</v>
      </c>
      <c r="U152" s="207">
        <v>0</v>
      </c>
      <c r="V152" s="209">
        <v>0</v>
      </c>
      <c r="W152" s="216">
        <v>0</v>
      </c>
    </row>
    <row r="153" spans="1:23" ht="24.95" customHeight="1" x14ac:dyDescent="0.25">
      <c r="A153" s="80">
        <v>147</v>
      </c>
      <c r="B153" s="207">
        <v>2.1</v>
      </c>
      <c r="C153" s="207">
        <v>133506</v>
      </c>
      <c r="D153" s="208" t="s">
        <v>776</v>
      </c>
      <c r="E153" s="208" t="s">
        <v>777</v>
      </c>
      <c r="F153" s="208" t="s">
        <v>778</v>
      </c>
      <c r="G153" s="268" t="s">
        <v>779</v>
      </c>
      <c r="H153" s="268" t="s">
        <v>780</v>
      </c>
      <c r="I153" s="207" t="s">
        <v>92</v>
      </c>
      <c r="J153" s="207" t="s">
        <v>100</v>
      </c>
      <c r="K153" s="207" t="s">
        <v>93</v>
      </c>
      <c r="L153" s="207" t="s">
        <v>94</v>
      </c>
      <c r="M153" s="207" t="s">
        <v>95</v>
      </c>
      <c r="N153" s="209">
        <v>771698.34</v>
      </c>
      <c r="O153" s="209">
        <v>136182.06</v>
      </c>
      <c r="P153" s="209">
        <v>226970.08</v>
      </c>
      <c r="Q153" s="209">
        <v>433112.06</v>
      </c>
      <c r="R153" s="209">
        <v>206141.98</v>
      </c>
      <c r="S153" s="209">
        <v>1340992.46</v>
      </c>
      <c r="T153" s="207" t="s">
        <v>53</v>
      </c>
      <c r="U153" s="207">
        <v>0</v>
      </c>
      <c r="V153" s="209">
        <v>18078.52</v>
      </c>
      <c r="W153" s="216">
        <v>3190.32</v>
      </c>
    </row>
    <row r="154" spans="1:23" ht="24.95" customHeight="1" x14ac:dyDescent="0.25">
      <c r="A154" s="80">
        <v>148</v>
      </c>
      <c r="B154" s="207">
        <v>2.1</v>
      </c>
      <c r="C154" s="207">
        <v>134063</v>
      </c>
      <c r="D154" s="208" t="s">
        <v>781</v>
      </c>
      <c r="E154" s="208" t="s">
        <v>782</v>
      </c>
      <c r="F154" s="208" t="s">
        <v>783</v>
      </c>
      <c r="G154" s="268">
        <v>43474</v>
      </c>
      <c r="H154" s="268" t="s">
        <v>518</v>
      </c>
      <c r="I154" s="207" t="s">
        <v>92</v>
      </c>
      <c r="J154" s="207" t="s">
        <v>100</v>
      </c>
      <c r="K154" s="207" t="s">
        <v>112</v>
      </c>
      <c r="L154" s="207" t="s">
        <v>94</v>
      </c>
      <c r="M154" s="207" t="s">
        <v>95</v>
      </c>
      <c r="N154" s="209">
        <v>586971.29</v>
      </c>
      <c r="O154" s="209">
        <v>103583.17</v>
      </c>
      <c r="P154" s="209">
        <v>172638.62</v>
      </c>
      <c r="Q154" s="209">
        <v>339025.31</v>
      </c>
      <c r="R154" s="209">
        <v>166386.69</v>
      </c>
      <c r="S154" s="209">
        <v>1029579.77</v>
      </c>
      <c r="T154" s="207" t="s">
        <v>53</v>
      </c>
      <c r="U154" s="207">
        <v>0</v>
      </c>
      <c r="V154" s="209">
        <v>0</v>
      </c>
      <c r="W154" s="216">
        <v>0</v>
      </c>
    </row>
    <row r="155" spans="1:23" ht="24.95" customHeight="1" x14ac:dyDescent="0.25">
      <c r="A155" s="80">
        <v>149</v>
      </c>
      <c r="B155" s="207">
        <v>2.1</v>
      </c>
      <c r="C155" s="207">
        <v>131227</v>
      </c>
      <c r="D155" s="208" t="s">
        <v>784</v>
      </c>
      <c r="E155" s="208" t="s">
        <v>785</v>
      </c>
      <c r="F155" s="208" t="s">
        <v>786</v>
      </c>
      <c r="G155" s="268">
        <v>43470</v>
      </c>
      <c r="H155" s="268" t="s">
        <v>511</v>
      </c>
      <c r="I155" s="207" t="s">
        <v>92</v>
      </c>
      <c r="J155" s="207" t="s">
        <v>100</v>
      </c>
      <c r="K155" s="207" t="s">
        <v>93</v>
      </c>
      <c r="L155" s="207" t="s">
        <v>94</v>
      </c>
      <c r="M155" s="207" t="s">
        <v>95</v>
      </c>
      <c r="N155" s="209">
        <v>387259.29</v>
      </c>
      <c r="O155" s="209">
        <v>68339.87</v>
      </c>
      <c r="P155" s="209">
        <v>114612.55</v>
      </c>
      <c r="Q155" s="209">
        <v>116895.98</v>
      </c>
      <c r="R155" s="209">
        <v>2283.4299999999998</v>
      </c>
      <c r="S155" s="209">
        <v>572495.14</v>
      </c>
      <c r="T155" s="207" t="s">
        <v>53</v>
      </c>
      <c r="U155" s="207">
        <v>0</v>
      </c>
      <c r="V155" s="209">
        <v>16163.78</v>
      </c>
      <c r="W155" s="216">
        <v>2852.43</v>
      </c>
    </row>
    <row r="156" spans="1:23" ht="24.95" customHeight="1" x14ac:dyDescent="0.25">
      <c r="A156" s="80">
        <v>150</v>
      </c>
      <c r="B156" s="207">
        <v>2.1</v>
      </c>
      <c r="C156" s="207">
        <v>134690</v>
      </c>
      <c r="D156" s="208" t="s">
        <v>787</v>
      </c>
      <c r="E156" s="208" t="s">
        <v>788</v>
      </c>
      <c r="F156" s="208" t="s">
        <v>789</v>
      </c>
      <c r="G156" s="268">
        <v>43476</v>
      </c>
      <c r="H156" s="268" t="s">
        <v>518</v>
      </c>
      <c r="I156" s="207" t="s">
        <v>92</v>
      </c>
      <c r="J156" s="207" t="s">
        <v>100</v>
      </c>
      <c r="K156" s="207" t="s">
        <v>425</v>
      </c>
      <c r="L156" s="207" t="s">
        <v>94</v>
      </c>
      <c r="M156" s="207" t="s">
        <v>95</v>
      </c>
      <c r="N156" s="209">
        <v>806872.62</v>
      </c>
      <c r="O156" s="209">
        <v>142389.29</v>
      </c>
      <c r="P156" s="209">
        <v>237315.48</v>
      </c>
      <c r="Q156" s="209">
        <v>462765.19</v>
      </c>
      <c r="R156" s="209">
        <v>225449.71</v>
      </c>
      <c r="S156" s="209">
        <v>1412027.1</v>
      </c>
      <c r="T156" s="207" t="s">
        <v>53</v>
      </c>
      <c r="U156" s="207">
        <v>0</v>
      </c>
      <c r="V156" s="209">
        <v>0</v>
      </c>
      <c r="W156" s="216">
        <v>0</v>
      </c>
    </row>
    <row r="157" spans="1:23" ht="24.95" customHeight="1" x14ac:dyDescent="0.25">
      <c r="A157" s="80">
        <v>151</v>
      </c>
      <c r="B157" s="207">
        <v>2.1</v>
      </c>
      <c r="C157" s="207">
        <v>133864</v>
      </c>
      <c r="D157" s="208" t="s">
        <v>790</v>
      </c>
      <c r="E157" s="208" t="s">
        <v>791</v>
      </c>
      <c r="F157" s="208" t="s">
        <v>792</v>
      </c>
      <c r="G157" s="268">
        <v>43840</v>
      </c>
      <c r="H157" s="268" t="s">
        <v>518</v>
      </c>
      <c r="I157" s="207" t="s">
        <v>92</v>
      </c>
      <c r="J157" s="207" t="s">
        <v>100</v>
      </c>
      <c r="K157" s="207" t="s">
        <v>93</v>
      </c>
      <c r="L157" s="207" t="s">
        <v>94</v>
      </c>
      <c r="M157" s="207" t="s">
        <v>95</v>
      </c>
      <c r="N157" s="209">
        <v>786874.03</v>
      </c>
      <c r="O157" s="209">
        <v>138860.13</v>
      </c>
      <c r="P157" s="209">
        <v>231433.54</v>
      </c>
      <c r="Q157" s="209">
        <v>451890.4</v>
      </c>
      <c r="R157" s="209">
        <v>220456.86</v>
      </c>
      <c r="S157" s="209">
        <v>1377624.56</v>
      </c>
      <c r="T157" s="207" t="s">
        <v>53</v>
      </c>
      <c r="U157" s="207">
        <v>0</v>
      </c>
      <c r="V157" s="209">
        <v>0</v>
      </c>
      <c r="W157" s="216">
        <v>0</v>
      </c>
    </row>
    <row r="158" spans="1:23" ht="24.95" customHeight="1" x14ac:dyDescent="0.25">
      <c r="A158" s="80">
        <v>152</v>
      </c>
      <c r="B158" s="207">
        <v>2.1</v>
      </c>
      <c r="C158" s="207">
        <v>131062</v>
      </c>
      <c r="D158" s="208" t="s">
        <v>793</v>
      </c>
      <c r="E158" s="208" t="s">
        <v>794</v>
      </c>
      <c r="F158" s="208" t="s">
        <v>795</v>
      </c>
      <c r="G158" s="268">
        <v>43530</v>
      </c>
      <c r="H158" s="268" t="s">
        <v>796</v>
      </c>
      <c r="I158" s="207" t="s">
        <v>92</v>
      </c>
      <c r="J158" s="207" t="s">
        <v>100</v>
      </c>
      <c r="K158" s="207" t="s">
        <v>93</v>
      </c>
      <c r="L158" s="207" t="s">
        <v>94</v>
      </c>
      <c r="M158" s="207" t="s">
        <v>95</v>
      </c>
      <c r="N158" s="209">
        <v>418106.84</v>
      </c>
      <c r="O158" s="209">
        <v>73783.55</v>
      </c>
      <c r="P158" s="209">
        <v>122972.6</v>
      </c>
      <c r="Q158" s="209">
        <v>244366.82</v>
      </c>
      <c r="R158" s="209">
        <v>121394.22</v>
      </c>
      <c r="S158" s="209">
        <v>736257.21</v>
      </c>
      <c r="T158" s="207" t="s">
        <v>53</v>
      </c>
      <c r="U158" s="207">
        <v>0</v>
      </c>
      <c r="V158" s="209">
        <v>0</v>
      </c>
      <c r="W158" s="216">
        <v>0</v>
      </c>
    </row>
    <row r="159" spans="1:23" ht="24.95" customHeight="1" x14ac:dyDescent="0.25">
      <c r="A159" s="80">
        <v>153</v>
      </c>
      <c r="B159" s="207">
        <v>2.1</v>
      </c>
      <c r="C159" s="207">
        <v>134186</v>
      </c>
      <c r="D159" s="208" t="s">
        <v>797</v>
      </c>
      <c r="E159" s="208" t="s">
        <v>798</v>
      </c>
      <c r="F159" s="208" t="s">
        <v>799</v>
      </c>
      <c r="G159" s="268" t="s">
        <v>800</v>
      </c>
      <c r="H159" s="268" t="s">
        <v>511</v>
      </c>
      <c r="I159" s="207" t="s">
        <v>92</v>
      </c>
      <c r="J159" s="207" t="s">
        <v>100</v>
      </c>
      <c r="K159" s="207" t="s">
        <v>425</v>
      </c>
      <c r="L159" s="207" t="s">
        <v>94</v>
      </c>
      <c r="M159" s="207" t="s">
        <v>95</v>
      </c>
      <c r="N159" s="209">
        <v>698866.95</v>
      </c>
      <c r="O159" s="209">
        <v>123329.46</v>
      </c>
      <c r="P159" s="209">
        <v>357493.16</v>
      </c>
      <c r="Q159" s="209">
        <v>375064.41</v>
      </c>
      <c r="R159" s="209">
        <v>17571.25</v>
      </c>
      <c r="S159" s="209">
        <v>1197260.8199999998</v>
      </c>
      <c r="T159" s="207" t="s">
        <v>53</v>
      </c>
      <c r="U159" s="207">
        <v>0</v>
      </c>
      <c r="V159" s="209">
        <v>0</v>
      </c>
      <c r="W159" s="216">
        <v>0</v>
      </c>
    </row>
    <row r="160" spans="1:23" ht="24.95" customHeight="1" x14ac:dyDescent="0.25">
      <c r="A160" s="80">
        <v>154</v>
      </c>
      <c r="B160" s="207">
        <v>2.1</v>
      </c>
      <c r="C160" s="207">
        <v>133047</v>
      </c>
      <c r="D160" s="208" t="s">
        <v>801</v>
      </c>
      <c r="E160" s="208" t="s">
        <v>802</v>
      </c>
      <c r="F160" s="208" t="s">
        <v>803</v>
      </c>
      <c r="G160" s="268">
        <v>43472</v>
      </c>
      <c r="H160" s="268" t="s">
        <v>755</v>
      </c>
      <c r="I160" s="207" t="s">
        <v>92</v>
      </c>
      <c r="J160" s="207" t="s">
        <v>100</v>
      </c>
      <c r="K160" s="207" t="s">
        <v>101</v>
      </c>
      <c r="L160" s="207" t="s">
        <v>94</v>
      </c>
      <c r="M160" s="207" t="s">
        <v>95</v>
      </c>
      <c r="N160" s="209">
        <v>441732.76</v>
      </c>
      <c r="O160" s="209">
        <v>77952.84</v>
      </c>
      <c r="P160" s="209">
        <v>129921.4</v>
      </c>
      <c r="Q160" s="209">
        <v>335926.23</v>
      </c>
      <c r="R160" s="209">
        <v>206004.83</v>
      </c>
      <c r="S160" s="209">
        <v>855611.83</v>
      </c>
      <c r="T160" s="207" t="s">
        <v>53</v>
      </c>
      <c r="U160" s="207">
        <v>0</v>
      </c>
      <c r="V160" s="209">
        <v>0</v>
      </c>
      <c r="W160" s="216">
        <v>0</v>
      </c>
    </row>
    <row r="161" spans="1:23" ht="24.95" customHeight="1" x14ac:dyDescent="0.25">
      <c r="A161" s="80">
        <v>155</v>
      </c>
      <c r="B161" s="207">
        <v>2.1</v>
      </c>
      <c r="C161" s="207">
        <v>134512</v>
      </c>
      <c r="D161" s="208" t="s">
        <v>804</v>
      </c>
      <c r="E161" s="208" t="s">
        <v>805</v>
      </c>
      <c r="F161" s="208" t="s">
        <v>806</v>
      </c>
      <c r="G161" s="268" t="s">
        <v>807</v>
      </c>
      <c r="H161" s="268" t="s">
        <v>511</v>
      </c>
      <c r="I161" s="207" t="s">
        <v>92</v>
      </c>
      <c r="J161" s="207" t="s">
        <v>100</v>
      </c>
      <c r="K161" s="207" t="s">
        <v>93</v>
      </c>
      <c r="L161" s="207" t="s">
        <v>94</v>
      </c>
      <c r="M161" s="207" t="s">
        <v>95</v>
      </c>
      <c r="N161" s="209">
        <v>807655.87</v>
      </c>
      <c r="O161" s="209">
        <v>142527.51</v>
      </c>
      <c r="P161" s="209">
        <v>500035.46</v>
      </c>
      <c r="Q161" s="209">
        <v>849392.74</v>
      </c>
      <c r="R161" s="209">
        <v>349357.28</v>
      </c>
      <c r="S161" s="209">
        <v>1799576.12</v>
      </c>
      <c r="T161" s="207" t="s">
        <v>53</v>
      </c>
      <c r="U161" s="207">
        <v>0</v>
      </c>
      <c r="V161" s="209">
        <v>0</v>
      </c>
      <c r="W161" s="216">
        <v>0</v>
      </c>
    </row>
    <row r="162" spans="1:23" ht="24.95" customHeight="1" x14ac:dyDescent="0.25">
      <c r="A162" s="80">
        <v>156</v>
      </c>
      <c r="B162" s="207">
        <v>2.1</v>
      </c>
      <c r="C162" s="207">
        <v>134688</v>
      </c>
      <c r="D162" s="208" t="s">
        <v>808</v>
      </c>
      <c r="E162" s="208" t="s">
        <v>809</v>
      </c>
      <c r="F162" s="208" t="s">
        <v>810</v>
      </c>
      <c r="G162" s="268">
        <v>43474</v>
      </c>
      <c r="H162" s="268" t="s">
        <v>518</v>
      </c>
      <c r="I162" s="207" t="s">
        <v>92</v>
      </c>
      <c r="J162" s="207" t="s">
        <v>100</v>
      </c>
      <c r="K162" s="207" t="s">
        <v>425</v>
      </c>
      <c r="L162" s="207" t="s">
        <v>94</v>
      </c>
      <c r="M162" s="207" t="s">
        <v>95</v>
      </c>
      <c r="N162" s="209">
        <v>762571.04</v>
      </c>
      <c r="O162" s="209">
        <v>134571.35999999999</v>
      </c>
      <c r="P162" s="209">
        <v>224285.6</v>
      </c>
      <c r="Q162" s="209">
        <v>437356.92000000004</v>
      </c>
      <c r="R162" s="209">
        <v>213071.32</v>
      </c>
      <c r="S162" s="209">
        <v>1334499.32</v>
      </c>
      <c r="T162" s="207" t="s">
        <v>53</v>
      </c>
      <c r="U162" s="207">
        <v>0</v>
      </c>
      <c r="V162" s="209">
        <v>0</v>
      </c>
      <c r="W162" s="216">
        <v>0</v>
      </c>
    </row>
    <row r="163" spans="1:23" ht="24.95" customHeight="1" x14ac:dyDescent="0.25">
      <c r="A163" s="195">
        <v>157</v>
      </c>
      <c r="B163" s="207">
        <v>10.199999999999999</v>
      </c>
      <c r="C163" s="207">
        <v>124364</v>
      </c>
      <c r="D163" s="208" t="s">
        <v>811</v>
      </c>
      <c r="E163" s="208" t="s">
        <v>812</v>
      </c>
      <c r="F163" s="208" t="s">
        <v>813</v>
      </c>
      <c r="G163" s="268">
        <v>43101</v>
      </c>
      <c r="H163" s="268" t="s">
        <v>796</v>
      </c>
      <c r="I163" s="207" t="s">
        <v>92</v>
      </c>
      <c r="J163" s="207" t="s">
        <v>100</v>
      </c>
      <c r="K163" s="207" t="s">
        <v>814</v>
      </c>
      <c r="L163" s="207" t="s">
        <v>52</v>
      </c>
      <c r="M163" s="207" t="s">
        <v>444</v>
      </c>
      <c r="N163" s="209">
        <v>498054</v>
      </c>
      <c r="O163" s="209">
        <v>76172.960000000006</v>
      </c>
      <c r="P163" s="209">
        <v>11718.93</v>
      </c>
      <c r="Q163" s="209">
        <v>0</v>
      </c>
      <c r="R163" s="209">
        <v>112499.71</v>
      </c>
      <c r="S163" s="209">
        <v>698445.6</v>
      </c>
      <c r="T163" s="207" t="s">
        <v>53</v>
      </c>
      <c r="U163" s="207">
        <v>0</v>
      </c>
      <c r="V163" s="209">
        <v>0</v>
      </c>
      <c r="W163" s="216">
        <v>0</v>
      </c>
    </row>
    <row r="164" spans="1:23" ht="24.95" customHeight="1" x14ac:dyDescent="0.25">
      <c r="A164" s="80">
        <v>158</v>
      </c>
      <c r="B164" s="207">
        <v>2.1</v>
      </c>
      <c r="C164" s="207">
        <v>132175</v>
      </c>
      <c r="D164" s="208" t="s">
        <v>838</v>
      </c>
      <c r="E164" s="208" t="s">
        <v>839</v>
      </c>
      <c r="F164" s="208" t="s">
        <v>840</v>
      </c>
      <c r="G164" s="268">
        <v>43586</v>
      </c>
      <c r="H164" s="268">
        <v>44500</v>
      </c>
      <c r="I164" s="207" t="s">
        <v>92</v>
      </c>
      <c r="J164" s="207" t="s">
        <v>100</v>
      </c>
      <c r="K164" s="207" t="s">
        <v>93</v>
      </c>
      <c r="L164" s="207" t="s">
        <v>94</v>
      </c>
      <c r="M164" s="207" t="s">
        <v>95</v>
      </c>
      <c r="N164" s="209">
        <v>434268.33</v>
      </c>
      <c r="O164" s="209">
        <v>76635.586499999976</v>
      </c>
      <c r="P164" s="209">
        <v>127726</v>
      </c>
      <c r="Q164" s="209">
        <v>249065.68</v>
      </c>
      <c r="R164" s="209">
        <v>121339.68</v>
      </c>
      <c r="S164" s="209">
        <v>759969.59649999999</v>
      </c>
      <c r="T164" s="207" t="s">
        <v>53</v>
      </c>
      <c r="U164" s="207">
        <v>0</v>
      </c>
      <c r="V164" s="209">
        <v>0</v>
      </c>
      <c r="W164" s="216">
        <v>0</v>
      </c>
    </row>
    <row r="165" spans="1:23" ht="24.95" customHeight="1" x14ac:dyDescent="0.25">
      <c r="A165" s="80">
        <v>159</v>
      </c>
      <c r="B165" s="207">
        <v>2.1</v>
      </c>
      <c r="C165" s="207">
        <v>132519</v>
      </c>
      <c r="D165" s="208" t="s">
        <v>841</v>
      </c>
      <c r="E165" s="208" t="s">
        <v>842</v>
      </c>
      <c r="F165" s="208" t="s">
        <v>843</v>
      </c>
      <c r="G165" s="268">
        <v>43656</v>
      </c>
      <c r="H165" s="268">
        <v>44561</v>
      </c>
      <c r="I165" s="207" t="s">
        <v>92</v>
      </c>
      <c r="J165" s="207" t="s">
        <v>100</v>
      </c>
      <c r="K165" s="207" t="s">
        <v>112</v>
      </c>
      <c r="L165" s="207" t="s">
        <v>94</v>
      </c>
      <c r="M165" s="207" t="s">
        <v>95</v>
      </c>
      <c r="N165" s="209">
        <v>415016.92</v>
      </c>
      <c r="O165" s="209">
        <v>73238.280000000028</v>
      </c>
      <c r="P165" s="209">
        <v>122063.8</v>
      </c>
      <c r="Q165" s="209">
        <v>232609.41</v>
      </c>
      <c r="R165" s="209">
        <v>110545.61</v>
      </c>
      <c r="S165" s="209">
        <v>720864.61</v>
      </c>
      <c r="T165" s="207" t="s">
        <v>53</v>
      </c>
      <c r="U165" s="207">
        <v>0</v>
      </c>
      <c r="V165" s="209">
        <v>0</v>
      </c>
      <c r="W165" s="216">
        <v>0</v>
      </c>
    </row>
    <row r="166" spans="1:23" ht="24.95" customHeight="1" x14ac:dyDescent="0.25">
      <c r="A166" s="80">
        <v>160</v>
      </c>
      <c r="B166" s="207">
        <v>2.1</v>
      </c>
      <c r="C166" s="207">
        <v>134167</v>
      </c>
      <c r="D166" s="208" t="s">
        <v>844</v>
      </c>
      <c r="E166" s="208" t="s">
        <v>845</v>
      </c>
      <c r="F166" s="208" t="s">
        <v>846</v>
      </c>
      <c r="G166" s="268">
        <v>43739</v>
      </c>
      <c r="H166" s="268">
        <v>44500</v>
      </c>
      <c r="I166" s="207" t="s">
        <v>92</v>
      </c>
      <c r="J166" s="207" t="s">
        <v>100</v>
      </c>
      <c r="K166" s="207" t="s">
        <v>93</v>
      </c>
      <c r="L166" s="207" t="s">
        <v>94</v>
      </c>
      <c r="M166" s="207" t="s">
        <v>95</v>
      </c>
      <c r="N166" s="209">
        <v>785603.15</v>
      </c>
      <c r="O166" s="209">
        <v>138635.84999999998</v>
      </c>
      <c r="P166" s="209">
        <v>163101</v>
      </c>
      <c r="Q166" s="209">
        <v>369695.6</v>
      </c>
      <c r="R166" s="209">
        <v>206594.6</v>
      </c>
      <c r="S166" s="209">
        <v>1293934.6000000001</v>
      </c>
      <c r="T166" s="207" t="s">
        <v>53</v>
      </c>
      <c r="U166" s="207">
        <v>0</v>
      </c>
      <c r="V166" s="209">
        <v>0</v>
      </c>
      <c r="W166" s="216">
        <v>0</v>
      </c>
    </row>
    <row r="167" spans="1:23" ht="24.95" customHeight="1" x14ac:dyDescent="0.25">
      <c r="A167" s="80">
        <v>161</v>
      </c>
      <c r="B167" s="207">
        <v>2.1</v>
      </c>
      <c r="C167" s="207">
        <v>132502</v>
      </c>
      <c r="D167" s="208" t="s">
        <v>847</v>
      </c>
      <c r="E167" s="208" t="s">
        <v>848</v>
      </c>
      <c r="F167" s="208" t="s">
        <v>849</v>
      </c>
      <c r="G167" s="268">
        <v>43711</v>
      </c>
      <c r="H167" s="268">
        <v>44651</v>
      </c>
      <c r="I167" s="207" t="s">
        <v>92</v>
      </c>
      <c r="J167" s="207" t="s">
        <v>100</v>
      </c>
      <c r="K167" s="207" t="s">
        <v>105</v>
      </c>
      <c r="L167" s="207" t="s">
        <v>94</v>
      </c>
      <c r="M167" s="207" t="s">
        <v>95</v>
      </c>
      <c r="N167" s="209">
        <v>730282.20900000003</v>
      </c>
      <c r="O167" s="209">
        <v>128873.33100000001</v>
      </c>
      <c r="P167" s="209">
        <v>214788.89</v>
      </c>
      <c r="Q167" s="209">
        <v>443036.39</v>
      </c>
      <c r="R167" s="209">
        <v>228247.5</v>
      </c>
      <c r="S167" s="209">
        <v>1302191.9300000002</v>
      </c>
      <c r="T167" s="207" t="s">
        <v>53</v>
      </c>
      <c r="U167" s="207">
        <v>0</v>
      </c>
      <c r="V167" s="209">
        <v>0</v>
      </c>
      <c r="W167" s="216">
        <v>0</v>
      </c>
    </row>
    <row r="168" spans="1:23" ht="24.95" customHeight="1" x14ac:dyDescent="0.25">
      <c r="A168" s="80">
        <v>162</v>
      </c>
      <c r="B168" s="207">
        <v>2.1</v>
      </c>
      <c r="C168" s="207">
        <v>134413</v>
      </c>
      <c r="D168" s="208" t="s">
        <v>850</v>
      </c>
      <c r="E168" s="208" t="s">
        <v>851</v>
      </c>
      <c r="F168" s="208" t="s">
        <v>852</v>
      </c>
      <c r="G168" s="268">
        <v>43709</v>
      </c>
      <c r="H168" s="268">
        <v>44620</v>
      </c>
      <c r="I168" s="207" t="s">
        <v>92</v>
      </c>
      <c r="J168" s="207" t="s">
        <v>100</v>
      </c>
      <c r="K168" s="207" t="s">
        <v>93</v>
      </c>
      <c r="L168" s="207" t="s">
        <v>94</v>
      </c>
      <c r="M168" s="207" t="s">
        <v>95</v>
      </c>
      <c r="N168" s="209">
        <v>798963.56</v>
      </c>
      <c r="O168" s="209">
        <v>140993.57</v>
      </c>
      <c r="P168" s="209">
        <v>309985.87</v>
      </c>
      <c r="Q168" s="209">
        <v>330986.92</v>
      </c>
      <c r="R168" s="209">
        <v>21001.05</v>
      </c>
      <c r="S168" s="209">
        <v>1270944.05</v>
      </c>
      <c r="T168" s="207" t="s">
        <v>53</v>
      </c>
      <c r="U168" s="207">
        <v>2</v>
      </c>
      <c r="V168" s="209">
        <v>0</v>
      </c>
      <c r="W168" s="216">
        <v>0</v>
      </c>
    </row>
    <row r="169" spans="1:23" ht="24.95" customHeight="1" x14ac:dyDescent="0.25">
      <c r="A169" s="80">
        <v>163</v>
      </c>
      <c r="B169" s="207">
        <v>2.1</v>
      </c>
      <c r="C169" s="207">
        <v>130873</v>
      </c>
      <c r="D169" s="208" t="s">
        <v>853</v>
      </c>
      <c r="E169" s="208" t="s">
        <v>854</v>
      </c>
      <c r="F169" s="208" t="s">
        <v>855</v>
      </c>
      <c r="G169" s="268">
        <v>44228</v>
      </c>
      <c r="H169" s="268">
        <v>44592</v>
      </c>
      <c r="I169" s="207" t="s">
        <v>92</v>
      </c>
      <c r="J169" s="207" t="s">
        <v>100</v>
      </c>
      <c r="K169" s="207" t="s">
        <v>116</v>
      </c>
      <c r="L169" s="207" t="s">
        <v>94</v>
      </c>
      <c r="M169" s="207" t="s">
        <v>95</v>
      </c>
      <c r="N169" s="209">
        <v>734717.91</v>
      </c>
      <c r="O169" s="209">
        <v>129656.11</v>
      </c>
      <c r="P169" s="209">
        <v>106908.48</v>
      </c>
      <c r="Q169" s="209">
        <v>196376.49</v>
      </c>
      <c r="R169" s="209">
        <v>89468.01</v>
      </c>
      <c r="S169" s="209">
        <v>1060750.51</v>
      </c>
      <c r="T169" s="207" t="s">
        <v>53</v>
      </c>
      <c r="U169" s="207">
        <v>0</v>
      </c>
      <c r="V169" s="209">
        <v>0</v>
      </c>
      <c r="W169" s="216">
        <v>0</v>
      </c>
    </row>
    <row r="170" spans="1:23" ht="24.95" customHeight="1" x14ac:dyDescent="0.25">
      <c r="A170" s="80">
        <v>164</v>
      </c>
      <c r="B170" s="207">
        <v>2.1</v>
      </c>
      <c r="C170" s="207">
        <v>134779</v>
      </c>
      <c r="D170" s="208" t="s">
        <v>856</v>
      </c>
      <c r="E170" s="208" t="s">
        <v>857</v>
      </c>
      <c r="F170" s="208" t="s">
        <v>858</v>
      </c>
      <c r="G170" s="268">
        <v>43739</v>
      </c>
      <c r="H170" s="268">
        <v>44561</v>
      </c>
      <c r="I170" s="207" t="s">
        <v>92</v>
      </c>
      <c r="J170" s="207" t="s">
        <v>100</v>
      </c>
      <c r="K170" s="207" t="s">
        <v>112</v>
      </c>
      <c r="L170" s="207" t="s">
        <v>94</v>
      </c>
      <c r="M170" s="207" t="s">
        <v>95</v>
      </c>
      <c r="N170" s="209">
        <v>615719.13249999995</v>
      </c>
      <c r="O170" s="209">
        <v>108656.3175</v>
      </c>
      <c r="P170" s="209">
        <v>181093.86</v>
      </c>
      <c r="Q170" s="209">
        <v>349768.83999999997</v>
      </c>
      <c r="R170" s="209">
        <v>168674.98</v>
      </c>
      <c r="S170" s="209">
        <v>1074144.29</v>
      </c>
      <c r="T170" s="207" t="s">
        <v>53</v>
      </c>
      <c r="U170" s="207">
        <v>0</v>
      </c>
      <c r="V170" s="209">
        <v>0</v>
      </c>
      <c r="W170" s="216">
        <v>0</v>
      </c>
    </row>
    <row r="171" spans="1:23" ht="24.95" customHeight="1" x14ac:dyDescent="0.25">
      <c r="A171" s="80">
        <v>165</v>
      </c>
      <c r="B171" s="207">
        <v>13.1</v>
      </c>
      <c r="C171" s="207">
        <v>126123</v>
      </c>
      <c r="D171" s="208" t="s">
        <v>859</v>
      </c>
      <c r="E171" s="208" t="s">
        <v>860</v>
      </c>
      <c r="F171" s="208" t="s">
        <v>861</v>
      </c>
      <c r="G171" s="268">
        <v>43313</v>
      </c>
      <c r="H171" s="268">
        <v>44865</v>
      </c>
      <c r="I171" s="207" t="s">
        <v>92</v>
      </c>
      <c r="J171" s="207" t="s">
        <v>100</v>
      </c>
      <c r="K171" s="207" t="s">
        <v>112</v>
      </c>
      <c r="L171" s="207" t="s">
        <v>52</v>
      </c>
      <c r="M171" s="207" t="s">
        <v>431</v>
      </c>
      <c r="N171" s="209">
        <v>11745765</v>
      </c>
      <c r="O171" s="209">
        <v>1796411.12</v>
      </c>
      <c r="P171" s="209">
        <v>276370.95</v>
      </c>
      <c r="Q171" s="209">
        <v>0</v>
      </c>
      <c r="R171" s="209">
        <v>1904</v>
      </c>
      <c r="S171" s="209">
        <v>13820451.07</v>
      </c>
      <c r="T171" s="207" t="s">
        <v>53</v>
      </c>
      <c r="U171" s="207">
        <v>0</v>
      </c>
      <c r="V171" s="209">
        <v>0</v>
      </c>
      <c r="W171" s="216">
        <v>0</v>
      </c>
    </row>
    <row r="172" spans="1:23" ht="24.95" customHeight="1" thickBot="1" x14ac:dyDescent="0.3">
      <c r="A172" s="80">
        <v>166</v>
      </c>
      <c r="B172" s="207" t="s">
        <v>862</v>
      </c>
      <c r="C172" s="207">
        <v>126912</v>
      </c>
      <c r="D172" s="208" t="s">
        <v>863</v>
      </c>
      <c r="E172" s="208" t="s">
        <v>733</v>
      </c>
      <c r="F172" s="208" t="s">
        <v>864</v>
      </c>
      <c r="G172" s="268">
        <v>43344</v>
      </c>
      <c r="H172" s="268">
        <v>44530</v>
      </c>
      <c r="I172" s="207" t="s">
        <v>92</v>
      </c>
      <c r="J172" s="207" t="s">
        <v>100</v>
      </c>
      <c r="K172" s="207" t="s">
        <v>430</v>
      </c>
      <c r="L172" s="207" t="s">
        <v>52</v>
      </c>
      <c r="M172" s="207" t="s">
        <v>324</v>
      </c>
      <c r="N172" s="209">
        <v>2574236.9300000002</v>
      </c>
      <c r="O172" s="209">
        <v>393706.83</v>
      </c>
      <c r="P172" s="209">
        <v>60570.28</v>
      </c>
      <c r="Q172" s="209">
        <v>0</v>
      </c>
      <c r="R172" s="209">
        <v>65238.53</v>
      </c>
      <c r="S172" s="209">
        <v>3093752.57</v>
      </c>
      <c r="T172" s="207" t="s">
        <v>53</v>
      </c>
      <c r="U172" s="207">
        <v>0</v>
      </c>
      <c r="V172" s="209">
        <v>0</v>
      </c>
      <c r="W172" s="216">
        <v>0</v>
      </c>
    </row>
    <row r="173" spans="1:23" ht="24.95" customHeight="1" thickBot="1" x14ac:dyDescent="0.3">
      <c r="A173" s="243" t="s">
        <v>11</v>
      </c>
      <c r="B173" s="243"/>
      <c r="C173" s="243"/>
      <c r="D173" s="243"/>
      <c r="E173" s="243"/>
      <c r="F173" s="243"/>
      <c r="G173" s="243"/>
      <c r="H173" s="243"/>
      <c r="I173" s="243"/>
      <c r="J173" s="243"/>
      <c r="K173" s="243"/>
      <c r="L173" s="243"/>
      <c r="M173" s="243"/>
      <c r="N173" s="81">
        <f>SUM(N7:N172)</f>
        <v>562803168.13150012</v>
      </c>
      <c r="O173" s="81">
        <f t="shared" ref="O173:S173" si="0">SUM(O7:O172)</f>
        <v>90853821.523499936</v>
      </c>
      <c r="P173" s="81">
        <f t="shared" si="0"/>
        <v>74010253.900000051</v>
      </c>
      <c r="Q173" s="81">
        <f t="shared" si="0"/>
        <v>75358116.349999979</v>
      </c>
      <c r="R173" s="81">
        <f t="shared" si="0"/>
        <v>66348219.369999997</v>
      </c>
      <c r="S173" s="81">
        <f t="shared" si="0"/>
        <v>794015462.92499971</v>
      </c>
      <c r="T173" s="81"/>
      <c r="U173" s="81"/>
      <c r="V173" s="81">
        <f>SUM(V7:V172)</f>
        <v>102009677.03000006</v>
      </c>
      <c r="W173" s="82">
        <f>SUM(W7:W172)</f>
        <v>16349791.799999995</v>
      </c>
    </row>
  </sheetData>
  <mergeCells count="26">
    <mergeCell ref="H2:L2"/>
    <mergeCell ref="A4:A6"/>
    <mergeCell ref="B4:B6"/>
    <mergeCell ref="C4:C6"/>
    <mergeCell ref="D4:D6"/>
    <mergeCell ref="E4:E6"/>
    <mergeCell ref="F4:F6"/>
    <mergeCell ref="G4:G6"/>
    <mergeCell ref="H4:H6"/>
    <mergeCell ref="I4:I6"/>
    <mergeCell ref="J4:J6"/>
    <mergeCell ref="K4:K6"/>
    <mergeCell ref="L4:L6"/>
    <mergeCell ref="A173:M173"/>
    <mergeCell ref="T4:T6"/>
    <mergeCell ref="U4:U6"/>
    <mergeCell ref="V4:W4"/>
    <mergeCell ref="N5:O5"/>
    <mergeCell ref="P5:P6"/>
    <mergeCell ref="V5:V6"/>
    <mergeCell ref="W5:W6"/>
    <mergeCell ref="M4:M6"/>
    <mergeCell ref="N4:P4"/>
    <mergeCell ref="Q4:Q6"/>
    <mergeCell ref="R4:R6"/>
    <mergeCell ref="S4:S6"/>
  </mergeCells>
  <conditionalFormatting sqref="C7:C172">
    <cfRule type="duplicateValues" dxfId="3" priority="1"/>
    <cfRule type="duplicateValues" dxfId="2" priority="2"/>
  </conditionalFormatting>
  <pageMargins left="0.70833333333333304" right="0.70833333333333304" top="0.74791666666666701" bottom="0.74791666666666701" header="0.51180555555555496" footer="0.51180555555555496"/>
  <pageSetup paperSize="8" firstPageNumber="0" fitToHeight="0" orientation="landscape"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AMJ19"/>
  <sheetViews>
    <sheetView zoomScale="85" zoomScaleNormal="85" workbookViewId="0">
      <pane ySplit="6" topLeftCell="A7" activePane="bottomLeft" state="frozen"/>
      <selection pane="bottomLeft" activeCell="G20" sqref="G20"/>
    </sheetView>
  </sheetViews>
  <sheetFormatPr defaultColWidth="9.140625" defaultRowHeight="15" x14ac:dyDescent="0.25"/>
  <cols>
    <col min="1" max="1" width="9.140625" style="76"/>
    <col min="2" max="2" width="9.28515625" style="76" customWidth="1"/>
    <col min="3" max="3" width="54.5703125" style="76" customWidth="1"/>
    <col min="4" max="4" width="17" style="76" customWidth="1"/>
    <col min="5" max="5" width="9.28515625" style="76" customWidth="1"/>
    <col min="6" max="6" width="39.85546875" style="76" customWidth="1"/>
    <col min="7" max="7" width="32.7109375" style="76" customWidth="1"/>
    <col min="8" max="8" width="64.140625" style="76" customWidth="1"/>
    <col min="9" max="9" width="12" style="83" customWidth="1"/>
    <col min="10" max="10" width="13" style="83" customWidth="1"/>
    <col min="11" max="11" width="10.5703125" style="83" customWidth="1"/>
    <col min="12" max="13" width="9.140625" style="83"/>
    <col min="14" max="14" width="14.85546875" style="83" customWidth="1"/>
    <col min="15" max="15" width="24.7109375" style="83" customWidth="1"/>
    <col min="16" max="16" width="11.85546875" style="83" customWidth="1"/>
    <col min="17" max="17" width="18.7109375" style="83" customWidth="1"/>
    <col min="18" max="18" width="16.42578125" style="83" customWidth="1"/>
    <col min="19" max="19" width="19.5703125" style="83" customWidth="1"/>
    <col min="20" max="20" width="12.140625" style="83" customWidth="1"/>
    <col min="21" max="21" width="12.42578125" style="83" customWidth="1"/>
    <col min="22" max="22" width="14.85546875" style="83" customWidth="1"/>
    <col min="23" max="23" width="15.42578125" style="83" customWidth="1"/>
    <col min="24" max="24" width="20.85546875" style="83" customWidth="1"/>
    <col min="25" max="25" width="15.42578125" style="83" customWidth="1"/>
    <col min="26" max="26" width="14.7109375" style="83" customWidth="1"/>
    <col min="27" max="1024" width="9.140625" style="76"/>
  </cols>
  <sheetData>
    <row r="2" spans="1:26" s="85" customFormat="1" ht="30" customHeight="1" x14ac:dyDescent="0.25">
      <c r="A2" s="84"/>
      <c r="B2" s="259" t="s">
        <v>878</v>
      </c>
      <c r="C2" s="259"/>
      <c r="D2" s="259"/>
      <c r="E2" s="259"/>
      <c r="F2" s="259"/>
      <c r="G2" s="259"/>
      <c r="H2" s="259"/>
      <c r="I2" s="259"/>
      <c r="J2" s="259"/>
      <c r="K2" s="259"/>
      <c r="L2" s="259"/>
      <c r="M2" s="259"/>
      <c r="N2" s="259"/>
      <c r="O2" s="259"/>
      <c r="P2" s="259"/>
      <c r="Q2" s="259"/>
      <c r="R2" s="259"/>
      <c r="S2" s="259"/>
      <c r="T2" s="259"/>
      <c r="U2" s="259"/>
      <c r="V2" s="259"/>
      <c r="W2" s="259"/>
      <c r="X2" s="259"/>
      <c r="Y2" s="259"/>
      <c r="Z2" s="259"/>
    </row>
    <row r="3" spans="1:26" s="86" customFormat="1" ht="30" customHeight="1" x14ac:dyDescent="0.25">
      <c r="B3" s="260"/>
      <c r="C3" s="260"/>
      <c r="D3" s="260"/>
      <c r="E3" s="260"/>
      <c r="F3" s="260"/>
      <c r="G3" s="260"/>
      <c r="H3" s="260"/>
      <c r="I3" s="260"/>
      <c r="J3" s="260"/>
      <c r="K3" s="260"/>
      <c r="L3" s="260"/>
      <c r="M3" s="260"/>
      <c r="N3" s="260"/>
      <c r="O3" s="260"/>
      <c r="P3" s="260"/>
      <c r="Q3" s="260"/>
      <c r="R3" s="260"/>
      <c r="S3" s="260"/>
      <c r="T3" s="260"/>
      <c r="U3" s="260"/>
      <c r="V3" s="260"/>
      <c r="W3" s="87"/>
      <c r="X3" s="87"/>
      <c r="Y3" s="87"/>
      <c r="Z3" s="87"/>
    </row>
    <row r="4" spans="1:26" s="86" customFormat="1" ht="30" customHeight="1" x14ac:dyDescent="0.25">
      <c r="A4" s="242" t="s">
        <v>533</v>
      </c>
      <c r="B4" s="240" t="s">
        <v>78</v>
      </c>
      <c r="C4" s="240" t="s">
        <v>79</v>
      </c>
      <c r="D4" s="240" t="s">
        <v>534</v>
      </c>
      <c r="E4" s="240" t="s">
        <v>535</v>
      </c>
      <c r="F4" s="240" t="s">
        <v>18</v>
      </c>
      <c r="G4" s="240" t="s">
        <v>536</v>
      </c>
      <c r="H4" s="240" t="s">
        <v>23</v>
      </c>
      <c r="I4" s="240" t="s">
        <v>537</v>
      </c>
      <c r="J4" s="240" t="s">
        <v>538</v>
      </c>
      <c r="K4" s="240" t="s">
        <v>539</v>
      </c>
      <c r="L4" s="240" t="s">
        <v>540</v>
      </c>
      <c r="M4" s="240" t="s">
        <v>541</v>
      </c>
      <c r="N4" s="240" t="s">
        <v>542</v>
      </c>
      <c r="O4" s="240" t="s">
        <v>543</v>
      </c>
      <c r="P4" s="240" t="s">
        <v>30</v>
      </c>
      <c r="Q4" s="241" t="s">
        <v>544</v>
      </c>
      <c r="R4" s="241"/>
      <c r="S4" s="241"/>
      <c r="T4" s="241"/>
      <c r="U4" s="241"/>
      <c r="V4" s="237" t="s">
        <v>35</v>
      </c>
      <c r="W4" s="255" t="s">
        <v>545</v>
      </c>
      <c r="X4" s="255" t="s">
        <v>546</v>
      </c>
      <c r="Y4" s="238" t="s">
        <v>38</v>
      </c>
      <c r="Z4" s="238"/>
    </row>
    <row r="5" spans="1:26" s="86" customFormat="1" ht="30" customHeight="1" x14ac:dyDescent="0.25">
      <c r="A5" s="242"/>
      <c r="B5" s="240"/>
      <c r="C5" s="240"/>
      <c r="D5" s="240"/>
      <c r="E5" s="240"/>
      <c r="F5" s="240"/>
      <c r="G5" s="240"/>
      <c r="H5" s="240"/>
      <c r="I5" s="240"/>
      <c r="J5" s="240"/>
      <c r="K5" s="240"/>
      <c r="L5" s="240"/>
      <c r="M5" s="240"/>
      <c r="N5" s="240"/>
      <c r="O5" s="240"/>
      <c r="P5" s="240"/>
      <c r="Q5" s="256" t="s">
        <v>85</v>
      </c>
      <c r="R5" s="256"/>
      <c r="S5" s="257" t="s">
        <v>547</v>
      </c>
      <c r="T5" s="257" t="s">
        <v>84</v>
      </c>
      <c r="U5" s="257" t="s">
        <v>33</v>
      </c>
      <c r="V5" s="237"/>
      <c r="W5" s="255"/>
      <c r="X5" s="255"/>
      <c r="Y5" s="257" t="s">
        <v>39</v>
      </c>
      <c r="Z5" s="258" t="s">
        <v>40</v>
      </c>
    </row>
    <row r="6" spans="1:26" s="86" customFormat="1" ht="30" customHeight="1" thickBot="1" x14ac:dyDescent="0.3">
      <c r="A6" s="242"/>
      <c r="B6" s="240"/>
      <c r="C6" s="240"/>
      <c r="D6" s="240"/>
      <c r="E6" s="240"/>
      <c r="F6" s="240"/>
      <c r="G6" s="240"/>
      <c r="H6" s="240"/>
      <c r="I6" s="240"/>
      <c r="J6" s="240"/>
      <c r="K6" s="240"/>
      <c r="L6" s="240"/>
      <c r="M6" s="240"/>
      <c r="N6" s="240"/>
      <c r="O6" s="240"/>
      <c r="P6" s="240"/>
      <c r="Q6" s="194" t="s">
        <v>39</v>
      </c>
      <c r="R6" s="194" t="s">
        <v>87</v>
      </c>
      <c r="S6" s="257"/>
      <c r="T6" s="257"/>
      <c r="U6" s="257"/>
      <c r="V6" s="257"/>
      <c r="W6" s="255"/>
      <c r="X6" s="255"/>
      <c r="Y6" s="257"/>
      <c r="Z6" s="258"/>
    </row>
    <row r="7" spans="1:26" ht="30" customHeight="1" x14ac:dyDescent="0.25">
      <c r="A7" s="220" t="s">
        <v>548</v>
      </c>
      <c r="B7" s="138">
        <v>1</v>
      </c>
      <c r="C7" s="221" t="s">
        <v>865</v>
      </c>
      <c r="D7" s="222">
        <v>18</v>
      </c>
      <c r="E7" s="138">
        <v>102789</v>
      </c>
      <c r="F7" s="223" t="s">
        <v>549</v>
      </c>
      <c r="G7" s="223" t="s">
        <v>550</v>
      </c>
      <c r="H7" s="223" t="s">
        <v>551</v>
      </c>
      <c r="I7" s="224">
        <v>42965</v>
      </c>
      <c r="J7" s="224">
        <v>44121</v>
      </c>
      <c r="K7" s="225">
        <v>0.84025874132914469</v>
      </c>
      <c r="L7" s="138" t="s">
        <v>552</v>
      </c>
      <c r="M7" s="138" t="s">
        <v>75</v>
      </c>
      <c r="N7" s="138" t="s">
        <v>553</v>
      </c>
      <c r="O7" s="138" t="s">
        <v>554</v>
      </c>
      <c r="P7" s="226">
        <v>110</v>
      </c>
      <c r="Q7" s="226">
        <v>16932538.02</v>
      </c>
      <c r="R7" s="226">
        <v>2820222.04</v>
      </c>
      <c r="S7" s="226">
        <v>398816.1</v>
      </c>
      <c r="T7" s="226">
        <v>0</v>
      </c>
      <c r="U7" s="226">
        <v>0</v>
      </c>
      <c r="V7" s="226">
        <v>20151576.16</v>
      </c>
      <c r="W7" s="226" t="s">
        <v>648</v>
      </c>
      <c r="X7" s="226" t="s">
        <v>647</v>
      </c>
      <c r="Y7" s="226">
        <v>12716202.689999994</v>
      </c>
      <c r="Z7" s="227">
        <v>1714344.3699999999</v>
      </c>
    </row>
    <row r="8" spans="1:26" ht="30" customHeight="1" x14ac:dyDescent="0.25">
      <c r="A8" s="90" t="s">
        <v>548</v>
      </c>
      <c r="B8" s="91">
        <v>2</v>
      </c>
      <c r="C8" s="92" t="s">
        <v>866</v>
      </c>
      <c r="D8" s="93">
        <v>137</v>
      </c>
      <c r="E8" s="91">
        <v>114155</v>
      </c>
      <c r="F8" s="94" t="s">
        <v>555</v>
      </c>
      <c r="G8" s="94" t="s">
        <v>556</v>
      </c>
      <c r="H8" s="94" t="s">
        <v>557</v>
      </c>
      <c r="I8" s="180">
        <v>42993</v>
      </c>
      <c r="J8" s="180">
        <v>43073</v>
      </c>
      <c r="K8" s="95">
        <v>0.95</v>
      </c>
      <c r="L8" s="91" t="s">
        <v>552</v>
      </c>
      <c r="M8" s="91" t="s">
        <v>75</v>
      </c>
      <c r="N8" s="91" t="s">
        <v>558</v>
      </c>
      <c r="O8" s="91" t="s">
        <v>559</v>
      </c>
      <c r="P8" s="96">
        <v>114</v>
      </c>
      <c r="Q8" s="96">
        <v>215878</v>
      </c>
      <c r="R8" s="96">
        <v>11362</v>
      </c>
      <c r="S8" s="96">
        <v>0</v>
      </c>
      <c r="T8" s="96">
        <v>0</v>
      </c>
      <c r="U8" s="96">
        <v>0</v>
      </c>
      <c r="V8" s="96">
        <v>227240</v>
      </c>
      <c r="W8" s="96" t="s">
        <v>648</v>
      </c>
      <c r="X8" s="96" t="s">
        <v>560</v>
      </c>
      <c r="Y8" s="96">
        <v>189940.9</v>
      </c>
      <c r="Z8" s="97">
        <v>9996.89</v>
      </c>
    </row>
    <row r="9" spans="1:26" ht="30" customHeight="1" x14ac:dyDescent="0.25">
      <c r="A9" s="90" t="s">
        <v>548</v>
      </c>
      <c r="B9" s="91">
        <v>3</v>
      </c>
      <c r="C9" s="92" t="s">
        <v>867</v>
      </c>
      <c r="D9" s="93">
        <v>140</v>
      </c>
      <c r="E9" s="91">
        <v>115088</v>
      </c>
      <c r="F9" s="94" t="s">
        <v>561</v>
      </c>
      <c r="G9" s="94" t="s">
        <v>562</v>
      </c>
      <c r="H9" s="94" t="s">
        <v>563</v>
      </c>
      <c r="I9" s="180">
        <v>43139</v>
      </c>
      <c r="J9" s="180">
        <v>44320</v>
      </c>
      <c r="K9" s="95">
        <v>0.84999999995203246</v>
      </c>
      <c r="L9" s="91" t="s">
        <v>552</v>
      </c>
      <c r="M9" s="91" t="s">
        <v>75</v>
      </c>
      <c r="N9" s="91" t="s">
        <v>564</v>
      </c>
      <c r="O9" s="91" t="s">
        <v>565</v>
      </c>
      <c r="P9" s="96">
        <v>110</v>
      </c>
      <c r="Q9" s="96">
        <v>17720293.449999999</v>
      </c>
      <c r="R9" s="96">
        <v>2811394.5</v>
      </c>
      <c r="S9" s="96">
        <v>315716.11</v>
      </c>
      <c r="T9" s="96">
        <v>0</v>
      </c>
      <c r="U9" s="96">
        <v>0</v>
      </c>
      <c r="V9" s="96">
        <v>20847404.059999999</v>
      </c>
      <c r="W9" s="96" t="s">
        <v>646</v>
      </c>
      <c r="X9" s="96" t="s">
        <v>815</v>
      </c>
      <c r="Y9" s="96">
        <v>11286378.799999997</v>
      </c>
      <c r="Z9" s="97">
        <v>1472038.2999999998</v>
      </c>
    </row>
    <row r="10" spans="1:26" ht="30" customHeight="1" x14ac:dyDescent="0.25">
      <c r="A10" s="184" t="s">
        <v>548</v>
      </c>
      <c r="B10" s="89">
        <v>4</v>
      </c>
      <c r="C10" s="185" t="s">
        <v>866</v>
      </c>
      <c r="D10" s="186">
        <v>390</v>
      </c>
      <c r="E10" s="154">
        <v>123791</v>
      </c>
      <c r="F10" s="187" t="s">
        <v>649</v>
      </c>
      <c r="G10" s="187" t="s">
        <v>566</v>
      </c>
      <c r="H10" s="187" t="s">
        <v>567</v>
      </c>
      <c r="I10" s="188">
        <v>43357</v>
      </c>
      <c r="J10" s="188">
        <v>45230</v>
      </c>
      <c r="K10" s="189">
        <v>0.94999999816092151</v>
      </c>
      <c r="L10" s="154" t="s">
        <v>552</v>
      </c>
      <c r="M10" s="154" t="s">
        <v>75</v>
      </c>
      <c r="N10" s="154" t="s">
        <v>568</v>
      </c>
      <c r="O10" s="154" t="s">
        <v>559</v>
      </c>
      <c r="P10" s="190">
        <v>114</v>
      </c>
      <c r="Q10" s="190">
        <v>2582815.25</v>
      </c>
      <c r="R10" s="190">
        <v>135937.65</v>
      </c>
      <c r="S10" s="190">
        <v>0</v>
      </c>
      <c r="T10" s="190">
        <v>0</v>
      </c>
      <c r="U10" s="190">
        <v>0</v>
      </c>
      <c r="V10" s="190">
        <v>2718752.9</v>
      </c>
      <c r="W10" s="190" t="s">
        <v>646</v>
      </c>
      <c r="X10" s="190" t="s">
        <v>569</v>
      </c>
      <c r="Y10" s="190">
        <v>948402.01</v>
      </c>
      <c r="Z10" s="191">
        <v>35606.68</v>
      </c>
    </row>
    <row r="11" spans="1:26" ht="30" customHeight="1" x14ac:dyDescent="0.25">
      <c r="A11" s="184" t="s">
        <v>548</v>
      </c>
      <c r="B11" s="91">
        <v>5</v>
      </c>
      <c r="C11" s="185" t="s">
        <v>868</v>
      </c>
      <c r="D11" s="186">
        <v>303</v>
      </c>
      <c r="E11" s="154">
        <v>129663</v>
      </c>
      <c r="F11" s="187" t="s">
        <v>650</v>
      </c>
      <c r="G11" s="187" t="s">
        <v>651</v>
      </c>
      <c r="H11" s="187" t="s">
        <v>652</v>
      </c>
      <c r="I11" s="188">
        <v>44019</v>
      </c>
      <c r="J11" s="188">
        <v>45026</v>
      </c>
      <c r="K11" s="189">
        <v>0.95000000258408168</v>
      </c>
      <c r="L11" s="154" t="s">
        <v>653</v>
      </c>
      <c r="M11" s="154" t="s">
        <v>75</v>
      </c>
      <c r="N11" s="154" t="s">
        <v>654</v>
      </c>
      <c r="O11" s="154" t="s">
        <v>655</v>
      </c>
      <c r="P11" s="190">
        <v>114</v>
      </c>
      <c r="Q11" s="190">
        <v>4411625.25</v>
      </c>
      <c r="R11" s="190">
        <v>171822.47</v>
      </c>
      <c r="S11" s="190">
        <v>60368.32</v>
      </c>
      <c r="T11" s="190">
        <v>0</v>
      </c>
      <c r="U11" s="190">
        <v>0</v>
      </c>
      <c r="V11" s="190">
        <v>4643816.04</v>
      </c>
      <c r="W11" s="190" t="s">
        <v>646</v>
      </c>
      <c r="X11" s="190" t="s">
        <v>656</v>
      </c>
      <c r="Y11" s="190">
        <v>436995.5</v>
      </c>
      <c r="Z11" s="191">
        <v>0</v>
      </c>
    </row>
    <row r="12" spans="1:26" ht="30" customHeight="1" x14ac:dyDescent="0.25">
      <c r="A12" s="90" t="s">
        <v>548</v>
      </c>
      <c r="B12" s="91">
        <v>6</v>
      </c>
      <c r="C12" s="92" t="s">
        <v>869</v>
      </c>
      <c r="D12" s="93">
        <v>633</v>
      </c>
      <c r="E12" s="91">
        <v>133000</v>
      </c>
      <c r="F12" s="94" t="s">
        <v>657</v>
      </c>
      <c r="G12" s="94" t="s">
        <v>658</v>
      </c>
      <c r="H12" s="94" t="s">
        <v>659</v>
      </c>
      <c r="I12" s="180">
        <v>44043</v>
      </c>
      <c r="J12" s="180">
        <v>44902</v>
      </c>
      <c r="K12" s="95">
        <v>0.84999999957158157</v>
      </c>
      <c r="L12" s="91" t="s">
        <v>653</v>
      </c>
      <c r="M12" s="91" t="s">
        <v>51</v>
      </c>
      <c r="N12" s="91" t="s">
        <v>621</v>
      </c>
      <c r="O12" s="91" t="s">
        <v>660</v>
      </c>
      <c r="P12" s="96">
        <v>118</v>
      </c>
      <c r="Q12" s="96">
        <v>1984041.15</v>
      </c>
      <c r="R12" s="96">
        <v>303441.59000000003</v>
      </c>
      <c r="S12" s="96">
        <v>46683.32</v>
      </c>
      <c r="T12" s="96">
        <v>0</v>
      </c>
      <c r="U12" s="96">
        <v>0</v>
      </c>
      <c r="V12" s="96">
        <v>2334166.0599999996</v>
      </c>
      <c r="W12" s="96" t="s">
        <v>646</v>
      </c>
      <c r="X12" s="96"/>
      <c r="Y12" s="96">
        <v>233416.6</v>
      </c>
      <c r="Z12" s="97">
        <v>0</v>
      </c>
    </row>
    <row r="13" spans="1:26" ht="30" customHeight="1" x14ac:dyDescent="0.25">
      <c r="A13" s="90" t="s">
        <v>548</v>
      </c>
      <c r="B13" s="91">
        <v>7</v>
      </c>
      <c r="C13" s="92" t="s">
        <v>870</v>
      </c>
      <c r="D13" s="93">
        <v>738</v>
      </c>
      <c r="E13" s="91">
        <v>135916</v>
      </c>
      <c r="F13" s="94" t="s">
        <v>661</v>
      </c>
      <c r="G13" s="94" t="s">
        <v>662</v>
      </c>
      <c r="H13" s="94" t="s">
        <v>663</v>
      </c>
      <c r="I13" s="180">
        <v>44057</v>
      </c>
      <c r="J13" s="180">
        <v>45151</v>
      </c>
      <c r="K13" s="95">
        <v>0.85000000464165337</v>
      </c>
      <c r="L13" s="91" t="s">
        <v>653</v>
      </c>
      <c r="M13" s="91" t="s">
        <v>51</v>
      </c>
      <c r="N13" s="91" t="s">
        <v>621</v>
      </c>
      <c r="O13" s="91" t="s">
        <v>664</v>
      </c>
      <c r="P13" s="96">
        <v>106</v>
      </c>
      <c r="Q13" s="96">
        <v>3662488.18</v>
      </c>
      <c r="R13" s="96">
        <v>559183.91</v>
      </c>
      <c r="S13" s="96">
        <v>87137.51</v>
      </c>
      <c r="T13" s="96">
        <v>0</v>
      </c>
      <c r="U13" s="96">
        <v>0</v>
      </c>
      <c r="V13" s="96">
        <v>4308809.5999999996</v>
      </c>
      <c r="W13" s="96" t="s">
        <v>646</v>
      </c>
      <c r="X13" s="96"/>
      <c r="Y13" s="96">
        <v>195226.79</v>
      </c>
      <c r="Z13" s="97">
        <v>29859.55</v>
      </c>
    </row>
    <row r="14" spans="1:26" ht="30" customHeight="1" thickBot="1" x14ac:dyDescent="0.3">
      <c r="A14" s="98" t="s">
        <v>548</v>
      </c>
      <c r="B14" s="99">
        <v>8</v>
      </c>
      <c r="C14" s="100" t="s">
        <v>868</v>
      </c>
      <c r="D14" s="101">
        <v>827</v>
      </c>
      <c r="E14" s="99">
        <v>140824</v>
      </c>
      <c r="F14" s="102" t="s">
        <v>872</v>
      </c>
      <c r="G14" s="102" t="s">
        <v>873</v>
      </c>
      <c r="H14" s="102" t="s">
        <v>874</v>
      </c>
      <c r="I14" s="181">
        <v>44287</v>
      </c>
      <c r="J14" s="181">
        <v>45016</v>
      </c>
      <c r="K14" s="103">
        <f t="shared" ref="K14" si="0">Q14/(Q14+R14+S14)</f>
        <v>0.94259907829538914</v>
      </c>
      <c r="L14" s="99" t="s">
        <v>653</v>
      </c>
      <c r="M14" s="99" t="s">
        <v>51</v>
      </c>
      <c r="N14" s="99" t="s">
        <v>875</v>
      </c>
      <c r="O14" s="99" t="s">
        <v>876</v>
      </c>
      <c r="P14" s="104">
        <v>114</v>
      </c>
      <c r="Q14" s="104">
        <v>4562299.8899999997</v>
      </c>
      <c r="R14" s="104">
        <v>187001.19</v>
      </c>
      <c r="S14" s="104">
        <v>90826.6</v>
      </c>
      <c r="T14" s="104">
        <v>0</v>
      </c>
      <c r="U14" s="104">
        <v>0</v>
      </c>
      <c r="V14" s="104">
        <v>4840127.68</v>
      </c>
      <c r="W14" s="104" t="s">
        <v>877</v>
      </c>
      <c r="X14" s="104"/>
      <c r="Y14" s="104">
        <v>0</v>
      </c>
      <c r="Z14" s="105">
        <v>0</v>
      </c>
    </row>
    <row r="15" spans="1:26" ht="30" customHeight="1" thickBot="1" x14ac:dyDescent="0.3">
      <c r="A15" s="243" t="s">
        <v>11</v>
      </c>
      <c r="B15" s="243"/>
      <c r="C15" s="243"/>
      <c r="D15" s="243"/>
      <c r="E15" s="243"/>
      <c r="F15" s="243"/>
      <c r="G15" s="243"/>
      <c r="H15" s="243"/>
      <c r="I15" s="243"/>
      <c r="J15" s="243"/>
      <c r="K15" s="243"/>
      <c r="L15" s="243"/>
      <c r="M15" s="243"/>
      <c r="N15" s="243"/>
      <c r="O15" s="243"/>
      <c r="P15" s="243"/>
      <c r="Q15" s="81">
        <f>SUM(Q7:Q14)</f>
        <v>52071979.189999998</v>
      </c>
      <c r="R15" s="81">
        <f t="shared" ref="R15:Z15" si="1">SUM(R7:R14)</f>
        <v>7000365.3500000006</v>
      </c>
      <c r="S15" s="81">
        <f t="shared" si="1"/>
        <v>999547.95999999985</v>
      </c>
      <c r="T15" s="81">
        <f t="shared" si="1"/>
        <v>0</v>
      </c>
      <c r="U15" s="81">
        <f t="shared" si="1"/>
        <v>0</v>
      </c>
      <c r="V15" s="81">
        <f t="shared" si="1"/>
        <v>60071892.5</v>
      </c>
      <c r="W15" s="81"/>
      <c r="X15" s="81"/>
      <c r="Y15" s="81">
        <f t="shared" si="1"/>
        <v>26006563.289999995</v>
      </c>
      <c r="Z15" s="82">
        <f t="shared" si="1"/>
        <v>3261845.7899999996</v>
      </c>
    </row>
    <row r="17" spans="17:22" x14ac:dyDescent="0.25">
      <c r="Q17" s="200"/>
      <c r="R17" s="200"/>
      <c r="S17" s="200"/>
      <c r="T17" s="200"/>
      <c r="U17" s="200"/>
      <c r="V17" s="200"/>
    </row>
    <row r="19" spans="17:22" x14ac:dyDescent="0.25">
      <c r="Q19" s="200"/>
      <c r="R19" s="200"/>
      <c r="S19" s="200"/>
      <c r="T19" s="200"/>
      <c r="U19" s="200"/>
      <c r="V19" s="200"/>
    </row>
  </sheetData>
  <mergeCells count="30">
    <mergeCell ref="B2:Z2"/>
    <mergeCell ref="B3:V3"/>
    <mergeCell ref="A4:A6"/>
    <mergeCell ref="B4:B6"/>
    <mergeCell ref="C4:C6"/>
    <mergeCell ref="D4:D6"/>
    <mergeCell ref="E4:E6"/>
    <mergeCell ref="F4:F6"/>
    <mergeCell ref="G4:G6"/>
    <mergeCell ref="H4:H6"/>
    <mergeCell ref="I4:I6"/>
    <mergeCell ref="J4:J6"/>
    <mergeCell ref="K4:K6"/>
    <mergeCell ref="L4:L6"/>
    <mergeCell ref="M4:M6"/>
    <mergeCell ref="N4:N6"/>
    <mergeCell ref="A15:P15"/>
    <mergeCell ref="X4:X6"/>
    <mergeCell ref="Y4:Z4"/>
    <mergeCell ref="Q5:R5"/>
    <mergeCell ref="S5:S6"/>
    <mergeCell ref="T5:T6"/>
    <mergeCell ref="U5:U6"/>
    <mergeCell ref="Y5:Y6"/>
    <mergeCell ref="Z5:Z6"/>
    <mergeCell ref="O4:O6"/>
    <mergeCell ref="P4:P6"/>
    <mergeCell ref="Q4:U4"/>
    <mergeCell ref="V4:V6"/>
    <mergeCell ref="W4:W6"/>
  </mergeCells>
  <conditionalFormatting sqref="E4:E6">
    <cfRule type="duplicateValues" dxfId="1" priority="16"/>
  </conditionalFormatting>
  <conditionalFormatting sqref="E4:E6">
    <cfRule type="duplicateValues" dxfId="0" priority="17"/>
  </conditionalFormatting>
  <dataValidations count="1">
    <dataValidation type="list" allowBlank="1" showInputMessage="1" showErrorMessage="1" sqref="G7" xr:uid="{00000000-0002-0000-0500-000000000000}">
      <formula1>"grant,strategic,asistenta tehnica,ajutor de stat"</formula1>
      <formula2>0</formula2>
    </dataValidation>
  </dataValidations>
  <pageMargins left="0.7" right="0.7" top="0.75" bottom="0.75" header="0.51180555555555496" footer="0.51180555555555496"/>
  <pageSetup paperSize="8" firstPageNumber="0" fitToHeight="0" orientation="landscape"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MJ10"/>
  <sheetViews>
    <sheetView zoomScale="85" zoomScaleNormal="85" workbookViewId="0">
      <selection activeCell="I27" sqref="I27"/>
    </sheetView>
  </sheetViews>
  <sheetFormatPr defaultColWidth="9.140625" defaultRowHeight="15" x14ac:dyDescent="0.25"/>
  <cols>
    <col min="1" max="1" width="5" style="106" customWidth="1"/>
    <col min="2" max="2" width="12.7109375" style="106" customWidth="1"/>
    <col min="3" max="3" width="9.140625" style="106"/>
    <col min="4" max="4" width="20" style="106" customWidth="1"/>
    <col min="5" max="5" width="18.28515625" style="106" customWidth="1"/>
    <col min="6" max="6" width="49.140625" style="106" customWidth="1"/>
    <col min="7" max="7" width="12.42578125" style="106" customWidth="1"/>
    <col min="8" max="8" width="12.7109375" style="106" customWidth="1"/>
    <col min="9" max="9" width="9.140625" style="106"/>
    <col min="10" max="10" width="17.28515625" style="106" customWidth="1"/>
    <col min="11" max="11" width="9.5703125" style="106" customWidth="1"/>
    <col min="12" max="12" width="24.140625" style="106" customWidth="1"/>
    <col min="13" max="13" width="10.7109375" style="106" customWidth="1"/>
    <col min="14" max="14" width="12.28515625" style="106" customWidth="1"/>
    <col min="15" max="15" width="19.85546875" style="106" customWidth="1"/>
    <col min="16" max="16" width="18.85546875" style="106" customWidth="1"/>
    <col min="17" max="17" width="18.7109375" style="106" customWidth="1"/>
    <col min="18" max="18" width="15.28515625" style="106" customWidth="1"/>
    <col min="19" max="19" width="16.28515625" style="106" customWidth="1"/>
    <col min="20" max="20" width="18.28515625" style="106" customWidth="1"/>
    <col min="21" max="21" width="17.140625" style="107" customWidth="1"/>
    <col min="22" max="22" width="8.7109375" style="106" customWidth="1"/>
    <col min="23" max="23" width="18.5703125" style="106" customWidth="1"/>
    <col min="24" max="24" width="16.5703125" style="106" customWidth="1"/>
    <col min="25" max="25" width="3.28515625" style="107" customWidth="1"/>
    <col min="26" max="26" width="9.5703125" style="107" customWidth="1"/>
    <col min="27" max="1024" width="9.140625" style="107"/>
  </cols>
  <sheetData>
    <row r="1" spans="1:24" ht="30" customHeight="1" x14ac:dyDescent="0.25">
      <c r="A1" s="108"/>
      <c r="B1" s="108"/>
      <c r="C1" s="108"/>
      <c r="D1" s="108"/>
      <c r="E1" s="108"/>
      <c r="F1" s="108"/>
      <c r="G1" s="108"/>
      <c r="H1" s="108"/>
      <c r="I1" s="108"/>
      <c r="J1" s="108"/>
      <c r="K1" s="108"/>
      <c r="L1" s="108"/>
      <c r="M1" s="108"/>
      <c r="N1" s="108"/>
      <c r="O1" s="108"/>
      <c r="P1" s="108"/>
      <c r="Q1" s="108"/>
      <c r="R1" s="108"/>
      <c r="S1" s="108"/>
      <c r="T1" s="108"/>
      <c r="U1" s="109"/>
      <c r="V1" s="108"/>
      <c r="W1" s="108"/>
      <c r="X1" s="108"/>
    </row>
    <row r="2" spans="1:24" ht="30" customHeight="1" x14ac:dyDescent="0.25">
      <c r="A2" s="259" t="s">
        <v>570</v>
      </c>
      <c r="B2" s="259"/>
      <c r="C2" s="259"/>
      <c r="D2" s="259"/>
      <c r="E2" s="259"/>
      <c r="F2" s="259"/>
      <c r="G2" s="259"/>
      <c r="H2" s="259"/>
      <c r="I2" s="259"/>
      <c r="J2" s="259"/>
      <c r="K2" s="259"/>
      <c r="L2" s="259"/>
      <c r="M2" s="259"/>
      <c r="N2" s="259"/>
      <c r="O2" s="259"/>
      <c r="P2" s="259"/>
      <c r="Q2" s="259"/>
      <c r="R2" s="259"/>
      <c r="S2" s="259"/>
      <c r="T2" s="259"/>
      <c r="U2" s="259"/>
      <c r="V2" s="259"/>
      <c r="W2" s="259"/>
      <c r="X2" s="259"/>
    </row>
    <row r="3" spans="1:24" ht="30" customHeight="1" x14ac:dyDescent="0.25">
      <c r="A3" s="261"/>
      <c r="B3" s="261"/>
      <c r="C3" s="261"/>
      <c r="D3" s="261"/>
      <c r="E3" s="261"/>
      <c r="F3" s="261"/>
      <c r="G3" s="261"/>
      <c r="H3" s="261"/>
      <c r="I3" s="261"/>
      <c r="J3" s="261"/>
      <c r="K3" s="261"/>
      <c r="L3" s="261"/>
      <c r="M3" s="261"/>
      <c r="N3" s="261"/>
      <c r="O3" s="261"/>
      <c r="P3" s="261"/>
      <c r="Q3" s="261"/>
      <c r="R3" s="261"/>
      <c r="S3" s="261"/>
      <c r="T3" s="261"/>
      <c r="U3" s="261"/>
      <c r="V3" s="261"/>
      <c r="W3" s="261"/>
      <c r="X3" s="261"/>
    </row>
    <row r="4" spans="1:24" ht="30" customHeight="1" x14ac:dyDescent="0.25">
      <c r="A4" s="262"/>
      <c r="B4" s="262"/>
      <c r="C4" s="262"/>
      <c r="D4" s="262"/>
      <c r="E4" s="262"/>
      <c r="F4" s="262"/>
      <c r="G4" s="262"/>
      <c r="H4" s="262"/>
      <c r="I4" s="262"/>
      <c r="J4" s="262"/>
      <c r="K4" s="262"/>
      <c r="L4" s="262"/>
      <c r="M4" s="262"/>
      <c r="N4" s="262"/>
      <c r="O4" s="262"/>
      <c r="P4" s="262"/>
      <c r="Q4" s="262"/>
      <c r="R4" s="262"/>
      <c r="S4" s="262"/>
      <c r="T4" s="262"/>
      <c r="U4" s="87"/>
      <c r="V4" s="87"/>
      <c r="W4" s="110"/>
      <c r="X4" s="111"/>
    </row>
    <row r="5" spans="1:24" ht="30" customHeight="1" x14ac:dyDescent="0.25">
      <c r="A5" s="242" t="s">
        <v>78</v>
      </c>
      <c r="B5" s="240" t="s">
        <v>79</v>
      </c>
      <c r="C5" s="240" t="s">
        <v>571</v>
      </c>
      <c r="D5" s="240" t="s">
        <v>18</v>
      </c>
      <c r="E5" s="240" t="s">
        <v>81</v>
      </c>
      <c r="F5" s="240" t="s">
        <v>23</v>
      </c>
      <c r="G5" s="240" t="s">
        <v>24</v>
      </c>
      <c r="H5" s="240" t="s">
        <v>25</v>
      </c>
      <c r="I5" s="240" t="s">
        <v>26</v>
      </c>
      <c r="J5" s="240" t="s">
        <v>27</v>
      </c>
      <c r="K5" s="240" t="s">
        <v>28</v>
      </c>
      <c r="L5" s="240" t="s">
        <v>82</v>
      </c>
      <c r="M5" s="240" t="s">
        <v>29</v>
      </c>
      <c r="N5" s="240" t="s">
        <v>30</v>
      </c>
      <c r="O5" s="241" t="s">
        <v>83</v>
      </c>
      <c r="P5" s="241"/>
      <c r="Q5" s="241"/>
      <c r="R5" s="30"/>
      <c r="S5" s="30"/>
      <c r="T5" s="237" t="s">
        <v>35</v>
      </c>
      <c r="U5" s="255" t="s">
        <v>572</v>
      </c>
      <c r="V5" s="255" t="s">
        <v>37</v>
      </c>
      <c r="W5" s="238" t="s">
        <v>38</v>
      </c>
      <c r="X5" s="238"/>
    </row>
    <row r="6" spans="1:24" ht="30" customHeight="1" x14ac:dyDescent="0.25">
      <c r="A6" s="242"/>
      <c r="B6" s="240"/>
      <c r="C6" s="240"/>
      <c r="D6" s="240"/>
      <c r="E6" s="240"/>
      <c r="F6" s="240"/>
      <c r="G6" s="240"/>
      <c r="H6" s="240"/>
      <c r="I6" s="240"/>
      <c r="J6" s="240"/>
      <c r="K6" s="240"/>
      <c r="L6" s="240"/>
      <c r="M6" s="240"/>
      <c r="N6" s="240"/>
      <c r="O6" s="256" t="s">
        <v>85</v>
      </c>
      <c r="P6" s="256"/>
      <c r="Q6" s="257" t="s">
        <v>86</v>
      </c>
      <c r="R6" s="257" t="s">
        <v>84</v>
      </c>
      <c r="S6" s="257" t="s">
        <v>33</v>
      </c>
      <c r="T6" s="237"/>
      <c r="U6" s="255"/>
      <c r="V6" s="255"/>
      <c r="W6" s="257" t="s">
        <v>39</v>
      </c>
      <c r="X6" s="258" t="s">
        <v>40</v>
      </c>
    </row>
    <row r="7" spans="1:24" ht="30" customHeight="1" x14ac:dyDescent="0.25">
      <c r="A7" s="242"/>
      <c r="B7" s="240"/>
      <c r="C7" s="240"/>
      <c r="D7" s="240"/>
      <c r="E7" s="240"/>
      <c r="F7" s="240"/>
      <c r="G7" s="240"/>
      <c r="H7" s="240"/>
      <c r="I7" s="240"/>
      <c r="J7" s="240"/>
      <c r="K7" s="240"/>
      <c r="L7" s="240"/>
      <c r="M7" s="240"/>
      <c r="N7" s="240"/>
      <c r="O7" s="33" t="s">
        <v>39</v>
      </c>
      <c r="P7" s="33" t="s">
        <v>87</v>
      </c>
      <c r="Q7" s="257"/>
      <c r="R7" s="257"/>
      <c r="S7" s="257"/>
      <c r="T7" s="257"/>
      <c r="U7" s="255"/>
      <c r="V7" s="255"/>
      <c r="W7" s="257"/>
      <c r="X7" s="258"/>
    </row>
    <row r="8" spans="1:24" s="120" customFormat="1" ht="30" customHeight="1" x14ac:dyDescent="0.25">
      <c r="A8" s="112">
        <v>1</v>
      </c>
      <c r="B8" s="113" t="s">
        <v>573</v>
      </c>
      <c r="C8" s="113">
        <v>103655</v>
      </c>
      <c r="D8" s="113" t="s">
        <v>574</v>
      </c>
      <c r="E8" s="113" t="s">
        <v>575</v>
      </c>
      <c r="F8" s="113" t="s">
        <v>576</v>
      </c>
      <c r="G8" s="114">
        <v>42618</v>
      </c>
      <c r="H8" s="114">
        <v>43528</v>
      </c>
      <c r="I8" s="115">
        <v>85</v>
      </c>
      <c r="J8" s="113" t="s">
        <v>577</v>
      </c>
      <c r="K8" s="113" t="s">
        <v>51</v>
      </c>
      <c r="L8" s="113" t="s">
        <v>93</v>
      </c>
      <c r="M8" s="113" t="s">
        <v>578</v>
      </c>
      <c r="N8" s="116" t="s">
        <v>579</v>
      </c>
      <c r="O8" s="117">
        <v>30586694.9925</v>
      </c>
      <c r="P8" s="117">
        <v>5397652.0575000001</v>
      </c>
      <c r="Q8" s="118">
        <v>35984347.049999997</v>
      </c>
      <c r="R8" s="118"/>
      <c r="S8" s="118">
        <v>43069193.659999996</v>
      </c>
      <c r="T8" s="118">
        <v>115037887.75999999</v>
      </c>
      <c r="U8" s="118" t="s">
        <v>580</v>
      </c>
      <c r="V8" s="118" t="s">
        <v>581</v>
      </c>
      <c r="W8" s="118">
        <v>29505017.050000001</v>
      </c>
      <c r="X8" s="119">
        <v>5206767.71</v>
      </c>
    </row>
    <row r="9" spans="1:24" s="120" customFormat="1" ht="30" customHeight="1" x14ac:dyDescent="0.25">
      <c r="A9" s="121">
        <v>2</v>
      </c>
      <c r="B9" s="122" t="s">
        <v>582</v>
      </c>
      <c r="C9" s="122">
        <v>127134</v>
      </c>
      <c r="D9" s="122" t="s">
        <v>583</v>
      </c>
      <c r="E9" s="122" t="s">
        <v>584</v>
      </c>
      <c r="F9" s="122" t="s">
        <v>585</v>
      </c>
      <c r="G9" s="123">
        <v>43529</v>
      </c>
      <c r="H9" s="123">
        <v>44625</v>
      </c>
      <c r="I9" s="124">
        <v>85</v>
      </c>
      <c r="J9" s="122" t="s">
        <v>577</v>
      </c>
      <c r="K9" s="122" t="s">
        <v>51</v>
      </c>
      <c r="L9" s="122" t="s">
        <v>586</v>
      </c>
      <c r="M9" s="122" t="s">
        <v>578</v>
      </c>
      <c r="N9" s="125" t="s">
        <v>587</v>
      </c>
      <c r="O9" s="126">
        <v>7481797.96</v>
      </c>
      <c r="P9" s="126">
        <v>1320317.29</v>
      </c>
      <c r="Q9" s="126">
        <v>993250.04</v>
      </c>
      <c r="R9" s="126"/>
      <c r="S9" s="126">
        <v>1803206.51</v>
      </c>
      <c r="T9" s="126">
        <v>11598571.799999999</v>
      </c>
      <c r="U9" s="126" t="s">
        <v>588</v>
      </c>
      <c r="V9" s="126"/>
      <c r="W9" s="126">
        <v>2449494.37</v>
      </c>
      <c r="X9" s="127">
        <v>432263.71</v>
      </c>
    </row>
    <row r="10" spans="1:24" s="129" customFormat="1" ht="30" customHeight="1" x14ac:dyDescent="0.2">
      <c r="A10" s="254" t="s">
        <v>11</v>
      </c>
      <c r="B10" s="254"/>
      <c r="C10" s="254"/>
      <c r="D10" s="254"/>
      <c r="E10" s="254"/>
      <c r="F10" s="254"/>
      <c r="G10" s="254"/>
      <c r="H10" s="254"/>
      <c r="I10" s="254"/>
      <c r="J10" s="254"/>
      <c r="K10" s="254"/>
      <c r="L10" s="254"/>
      <c r="M10" s="254"/>
      <c r="N10" s="254"/>
      <c r="O10" s="79">
        <f t="shared" ref="O10:T10" si="0">SUM(O8:O9)</f>
        <v>38068492.952500001</v>
      </c>
      <c r="P10" s="79">
        <f t="shared" si="0"/>
        <v>6717969.3475000001</v>
      </c>
      <c r="Q10" s="79">
        <f t="shared" si="0"/>
        <v>36977597.089999996</v>
      </c>
      <c r="R10" s="79">
        <f t="shared" si="0"/>
        <v>0</v>
      </c>
      <c r="S10" s="79">
        <f t="shared" si="0"/>
        <v>44872400.169999994</v>
      </c>
      <c r="T10" s="79">
        <f t="shared" si="0"/>
        <v>126636459.55999999</v>
      </c>
      <c r="U10" s="79"/>
      <c r="V10" s="79"/>
      <c r="W10" s="79">
        <f>SUM(W8:W9)</f>
        <v>31954511.420000002</v>
      </c>
      <c r="X10" s="128">
        <f>SUM(X8:X9)</f>
        <v>5639031.4199999999</v>
      </c>
    </row>
  </sheetData>
  <mergeCells count="29">
    <mergeCell ref="A2:X2"/>
    <mergeCell ref="A3:X3"/>
    <mergeCell ref="A4:T4"/>
    <mergeCell ref="A5:A7"/>
    <mergeCell ref="B5:B7"/>
    <mergeCell ref="C5:C7"/>
    <mergeCell ref="D5:D7"/>
    <mergeCell ref="E5:E7"/>
    <mergeCell ref="F5:F7"/>
    <mergeCell ref="G5:G7"/>
    <mergeCell ref="H5:H7"/>
    <mergeCell ref="I5:I7"/>
    <mergeCell ref="J5:J7"/>
    <mergeCell ref="K5:K7"/>
    <mergeCell ref="L5:L7"/>
    <mergeCell ref="M5:M7"/>
    <mergeCell ref="A10:N10"/>
    <mergeCell ref="W5:X5"/>
    <mergeCell ref="O6:P6"/>
    <mergeCell ref="Q6:Q7"/>
    <mergeCell ref="R6:R7"/>
    <mergeCell ref="S6:S7"/>
    <mergeCell ref="W6:W7"/>
    <mergeCell ref="X6:X7"/>
    <mergeCell ref="N5:N7"/>
    <mergeCell ref="O5:Q5"/>
    <mergeCell ref="T5:T7"/>
    <mergeCell ref="U5:U7"/>
    <mergeCell ref="V5:V7"/>
  </mergeCells>
  <pageMargins left="0.20833333333333301" right="0.20833333333333301" top="0.6" bottom="0.6" header="0.51180555555555496" footer="0.51180555555555496"/>
  <pageSetup paperSize="8" scale="45" firstPageNumber="0" orientation="landscape"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16"/>
  <sheetViews>
    <sheetView zoomScale="85" zoomScaleNormal="85" workbookViewId="0">
      <selection activeCell="AJ12" sqref="AJ12:AK12"/>
    </sheetView>
  </sheetViews>
  <sheetFormatPr defaultColWidth="9.140625" defaultRowHeight="15" x14ac:dyDescent="0.25"/>
  <cols>
    <col min="1" max="4" width="9.140625" style="76"/>
    <col min="5" max="5" width="15.7109375" style="76" customWidth="1"/>
    <col min="6" max="6" width="18.5703125" style="83" customWidth="1"/>
    <col min="7" max="7" width="30.7109375" style="76" customWidth="1"/>
    <col min="8" max="8" width="20.140625" style="76" customWidth="1"/>
    <col min="9" max="9" width="13.42578125" style="76" customWidth="1"/>
    <col min="10" max="10" width="128.85546875" style="76" customWidth="1"/>
    <col min="11" max="11" width="14.5703125" style="76" customWidth="1"/>
    <col min="12" max="12" width="13.85546875" style="76" customWidth="1"/>
    <col min="13" max="13" width="19.28515625" style="130" customWidth="1"/>
    <col min="14" max="14" width="13.5703125" style="76" customWidth="1"/>
    <col min="15" max="15" width="12.5703125" style="76" customWidth="1"/>
    <col min="16" max="16" width="11.5703125" style="76" customWidth="1"/>
    <col min="17" max="17" width="13.85546875" style="76" customWidth="1"/>
    <col min="18" max="18" width="39" style="76" customWidth="1"/>
    <col min="19" max="19" width="19" style="76" customWidth="1"/>
    <col min="20" max="20" width="18.85546875" style="76" customWidth="1"/>
    <col min="21" max="21" width="15" style="76" customWidth="1"/>
    <col min="22" max="22" width="14.85546875" style="76" customWidth="1"/>
    <col min="23" max="23" width="20.85546875" style="76" customWidth="1"/>
    <col min="24" max="24" width="13.140625" style="76" customWidth="1"/>
    <col min="25" max="25" width="17" style="76" customWidth="1"/>
    <col min="26" max="26" width="14.28515625" style="76" customWidth="1"/>
    <col min="27" max="27" width="12.140625" style="76" customWidth="1"/>
    <col min="28" max="28" width="15.85546875" style="76" customWidth="1"/>
    <col min="29" max="29" width="11.85546875" style="76" customWidth="1"/>
    <col min="30" max="30" width="12.5703125" style="76" customWidth="1"/>
    <col min="31" max="31" width="19.140625" style="76" customWidth="1"/>
    <col min="32" max="32" width="17.28515625" style="76" customWidth="1"/>
    <col min="33" max="33" width="18.28515625" style="76" customWidth="1"/>
    <col min="34" max="34" width="19.140625" style="76" customWidth="1"/>
    <col min="35" max="35" width="11.85546875" style="76" customWidth="1"/>
    <col min="36" max="36" width="16.85546875" style="76" customWidth="1"/>
    <col min="37" max="37" width="15.42578125" style="76" customWidth="1"/>
    <col min="38" max="1024" width="9.140625" style="76"/>
  </cols>
  <sheetData>
    <row r="1" spans="1:37" ht="30" customHeight="1" x14ac:dyDescent="0.25">
      <c r="M1" s="131"/>
      <c r="N1" s="132"/>
      <c r="O1" s="132"/>
      <c r="P1" s="132"/>
      <c r="Q1" s="132"/>
      <c r="R1" s="132"/>
      <c r="S1" s="132"/>
      <c r="T1" s="132"/>
      <c r="U1" s="132"/>
      <c r="V1" s="132"/>
    </row>
    <row r="2" spans="1:37" ht="30" customHeight="1" x14ac:dyDescent="0.25">
      <c r="A2" s="253" t="s">
        <v>745</v>
      </c>
      <c r="B2" s="253"/>
      <c r="C2" s="253"/>
      <c r="D2" s="253"/>
      <c r="E2" s="253"/>
      <c r="F2" s="253"/>
      <c r="G2" s="253"/>
      <c r="H2" s="253"/>
      <c r="I2" s="253"/>
      <c r="J2" s="253"/>
      <c r="K2" s="253"/>
      <c r="L2" s="253"/>
      <c r="M2" s="253"/>
      <c r="N2" s="253"/>
      <c r="O2" s="253"/>
      <c r="P2" s="253"/>
      <c r="Q2" s="253"/>
      <c r="R2" s="253"/>
      <c r="S2" s="253"/>
      <c r="T2" s="253"/>
      <c r="U2" s="253"/>
      <c r="V2" s="253"/>
      <c r="W2" s="253"/>
      <c r="X2" s="253"/>
      <c r="Y2" s="253"/>
      <c r="Z2" s="253"/>
      <c r="AA2" s="253"/>
      <c r="AB2" s="253"/>
      <c r="AC2" s="253"/>
      <c r="AD2" s="253"/>
      <c r="AE2" s="253"/>
      <c r="AF2" s="253"/>
      <c r="AG2" s="253"/>
      <c r="AH2" s="253"/>
      <c r="AI2" s="253"/>
      <c r="AJ2" s="253"/>
      <c r="AK2" s="253"/>
    </row>
    <row r="3" spans="1:37" ht="30" customHeight="1" x14ac:dyDescent="0.25">
      <c r="W3" s="133"/>
      <c r="X3" s="134"/>
      <c r="Y3" s="135"/>
    </row>
    <row r="4" spans="1:37" ht="30" customHeight="1" x14ac:dyDescent="0.25">
      <c r="A4" s="242" t="s">
        <v>78</v>
      </c>
      <c r="B4" s="264" t="s">
        <v>589</v>
      </c>
      <c r="C4" s="264" t="s">
        <v>590</v>
      </c>
      <c r="D4" s="240" t="s">
        <v>591</v>
      </c>
      <c r="E4" s="240" t="s">
        <v>79</v>
      </c>
      <c r="F4" s="240" t="s">
        <v>592</v>
      </c>
      <c r="G4" s="240" t="s">
        <v>18</v>
      </c>
      <c r="H4" s="240" t="s">
        <v>81</v>
      </c>
      <c r="I4" s="240" t="s">
        <v>593</v>
      </c>
      <c r="J4" s="240" t="s">
        <v>23</v>
      </c>
      <c r="K4" s="240" t="s">
        <v>24</v>
      </c>
      <c r="L4" s="240" t="s">
        <v>25</v>
      </c>
      <c r="M4" s="237" t="s">
        <v>539</v>
      </c>
      <c r="N4" s="240" t="s">
        <v>27</v>
      </c>
      <c r="O4" s="240" t="s">
        <v>28</v>
      </c>
      <c r="P4" s="240" t="s">
        <v>82</v>
      </c>
      <c r="Q4" s="240" t="s">
        <v>29</v>
      </c>
      <c r="R4" s="240" t="s">
        <v>30</v>
      </c>
      <c r="S4" s="241" t="s">
        <v>83</v>
      </c>
      <c r="T4" s="241"/>
      <c r="U4" s="241"/>
      <c r="V4" s="241"/>
      <c r="W4" s="241"/>
      <c r="X4" s="241"/>
      <c r="Y4" s="241"/>
      <c r="Z4" s="241"/>
      <c r="AA4" s="241"/>
      <c r="AB4" s="241"/>
      <c r="AC4" s="263" t="s">
        <v>29</v>
      </c>
      <c r="AD4" s="263"/>
      <c r="AE4" s="237" t="s">
        <v>594</v>
      </c>
      <c r="AF4" s="237" t="s">
        <v>33</v>
      </c>
      <c r="AG4" s="237" t="s">
        <v>35</v>
      </c>
      <c r="AH4" s="255" t="s">
        <v>572</v>
      </c>
      <c r="AI4" s="255" t="s">
        <v>37</v>
      </c>
      <c r="AJ4" s="238" t="s">
        <v>38</v>
      </c>
      <c r="AK4" s="238"/>
    </row>
    <row r="5" spans="1:37" ht="30" customHeight="1" x14ac:dyDescent="0.25">
      <c r="A5" s="242"/>
      <c r="B5" s="264"/>
      <c r="C5" s="264"/>
      <c r="D5" s="240"/>
      <c r="E5" s="240"/>
      <c r="F5" s="240"/>
      <c r="G5" s="240"/>
      <c r="H5" s="240"/>
      <c r="I5" s="240"/>
      <c r="J5" s="240"/>
      <c r="K5" s="240"/>
      <c r="L5" s="240"/>
      <c r="M5" s="237"/>
      <c r="N5" s="240"/>
      <c r="O5" s="240"/>
      <c r="P5" s="240"/>
      <c r="Q5" s="240"/>
      <c r="R5" s="240"/>
      <c r="S5" s="256" t="s">
        <v>85</v>
      </c>
      <c r="T5" s="256"/>
      <c r="U5" s="256"/>
      <c r="V5" s="256"/>
      <c r="W5" s="256"/>
      <c r="X5" s="256"/>
      <c r="Y5" s="257" t="s">
        <v>86</v>
      </c>
      <c r="Z5" s="257" t="s">
        <v>595</v>
      </c>
      <c r="AA5" s="257" t="s">
        <v>596</v>
      </c>
      <c r="AB5" s="257" t="s">
        <v>84</v>
      </c>
      <c r="AC5" s="263"/>
      <c r="AD5" s="263"/>
      <c r="AE5" s="237"/>
      <c r="AF5" s="237"/>
      <c r="AG5" s="237"/>
      <c r="AH5" s="255"/>
      <c r="AI5" s="255"/>
      <c r="AJ5" s="257" t="s">
        <v>39</v>
      </c>
      <c r="AK5" s="258" t="s">
        <v>40</v>
      </c>
    </row>
    <row r="6" spans="1:37" ht="30" customHeight="1" x14ac:dyDescent="0.25">
      <c r="A6" s="242"/>
      <c r="B6" s="264"/>
      <c r="C6" s="264"/>
      <c r="D6" s="240"/>
      <c r="E6" s="240"/>
      <c r="F6" s="240"/>
      <c r="G6" s="240"/>
      <c r="H6" s="240"/>
      <c r="I6" s="240"/>
      <c r="J6" s="240"/>
      <c r="K6" s="240"/>
      <c r="L6" s="240"/>
      <c r="M6" s="237"/>
      <c r="N6" s="240"/>
      <c r="O6" s="240"/>
      <c r="P6" s="240"/>
      <c r="Q6" s="240"/>
      <c r="R6" s="240"/>
      <c r="S6" s="33" t="s">
        <v>39</v>
      </c>
      <c r="T6" s="33" t="s">
        <v>595</v>
      </c>
      <c r="U6" s="33" t="s">
        <v>596</v>
      </c>
      <c r="V6" s="33" t="s">
        <v>87</v>
      </c>
      <c r="W6" s="33" t="s">
        <v>595</v>
      </c>
      <c r="X6" s="33" t="s">
        <v>596</v>
      </c>
      <c r="Y6" s="257"/>
      <c r="Z6" s="257"/>
      <c r="AA6" s="257"/>
      <c r="AB6" s="257"/>
      <c r="AC6" s="33" t="s">
        <v>595</v>
      </c>
      <c r="AD6" s="33" t="s">
        <v>596</v>
      </c>
      <c r="AE6" s="237"/>
      <c r="AF6" s="237"/>
      <c r="AG6" s="237"/>
      <c r="AH6" s="255"/>
      <c r="AI6" s="255"/>
      <c r="AJ6" s="257"/>
      <c r="AK6" s="258"/>
    </row>
    <row r="7" spans="1:37" ht="30" customHeight="1" x14ac:dyDescent="0.25">
      <c r="A7" s="136">
        <v>1</v>
      </c>
      <c r="B7" s="137">
        <v>120572</v>
      </c>
      <c r="C7" s="137">
        <v>82</v>
      </c>
      <c r="D7" s="137" t="s">
        <v>597</v>
      </c>
      <c r="E7" s="137" t="s">
        <v>816</v>
      </c>
      <c r="F7" s="138" t="s">
        <v>598</v>
      </c>
      <c r="G7" s="139" t="s">
        <v>599</v>
      </c>
      <c r="H7" s="139" t="s">
        <v>600</v>
      </c>
      <c r="I7" s="137" t="s">
        <v>601</v>
      </c>
      <c r="J7" s="140" t="s">
        <v>602</v>
      </c>
      <c r="K7" s="182">
        <v>43171</v>
      </c>
      <c r="L7" s="182">
        <v>43658</v>
      </c>
      <c r="M7" s="141">
        <v>85.000000359311386</v>
      </c>
      <c r="N7" s="137">
        <v>4</v>
      </c>
      <c r="O7" s="137" t="s">
        <v>51</v>
      </c>
      <c r="P7" s="137" t="s">
        <v>101</v>
      </c>
      <c r="Q7" s="138" t="s">
        <v>603</v>
      </c>
      <c r="R7" s="137" t="s">
        <v>604</v>
      </c>
      <c r="S7" s="142">
        <v>354845.43</v>
      </c>
      <c r="T7" s="142">
        <v>354845.43</v>
      </c>
      <c r="U7" s="142">
        <v>0</v>
      </c>
      <c r="V7" s="142">
        <v>54270.48</v>
      </c>
      <c r="W7" s="142">
        <v>54270.48</v>
      </c>
      <c r="X7" s="142">
        <v>0</v>
      </c>
      <c r="Y7" s="142">
        <v>8349.2999999999993</v>
      </c>
      <c r="Z7" s="142">
        <v>8349.2999999999993</v>
      </c>
      <c r="AA7" s="142">
        <v>0</v>
      </c>
      <c r="AB7" s="142">
        <v>0</v>
      </c>
      <c r="AC7" s="142">
        <v>0</v>
      </c>
      <c r="AD7" s="142">
        <v>0</v>
      </c>
      <c r="AE7" s="142">
        <v>417465.20999999996</v>
      </c>
      <c r="AF7" s="142">
        <v>0</v>
      </c>
      <c r="AG7" s="142">
        <v>417465.20999999996</v>
      </c>
      <c r="AH7" s="143" t="s">
        <v>580</v>
      </c>
      <c r="AI7" s="144" t="s">
        <v>601</v>
      </c>
      <c r="AJ7" s="143">
        <v>326317.06</v>
      </c>
      <c r="AK7" s="145">
        <v>49907.31</v>
      </c>
    </row>
    <row r="8" spans="1:37" ht="30" customHeight="1" x14ac:dyDescent="0.25">
      <c r="A8" s="146">
        <v>2</v>
      </c>
      <c r="B8" s="55">
        <v>118183</v>
      </c>
      <c r="C8" s="55">
        <v>422</v>
      </c>
      <c r="D8" s="55" t="s">
        <v>605</v>
      </c>
      <c r="E8" s="55" t="s">
        <v>817</v>
      </c>
      <c r="F8" s="91" t="s">
        <v>606</v>
      </c>
      <c r="G8" s="56" t="s">
        <v>607</v>
      </c>
      <c r="H8" s="56" t="s">
        <v>600</v>
      </c>
      <c r="I8" s="55" t="s">
        <v>601</v>
      </c>
      <c r="J8" s="56" t="s">
        <v>608</v>
      </c>
      <c r="K8" s="177">
        <v>43290</v>
      </c>
      <c r="L8" s="177">
        <v>43778</v>
      </c>
      <c r="M8" s="147">
        <v>85.000012009815109</v>
      </c>
      <c r="N8" s="55">
        <v>4</v>
      </c>
      <c r="O8" s="55" t="s">
        <v>51</v>
      </c>
      <c r="P8" s="55" t="s">
        <v>101</v>
      </c>
      <c r="Q8" s="91" t="s">
        <v>603</v>
      </c>
      <c r="R8" s="55" t="s">
        <v>609</v>
      </c>
      <c r="S8" s="148">
        <v>247714.09</v>
      </c>
      <c r="T8" s="148">
        <v>247714.09</v>
      </c>
      <c r="U8" s="148">
        <v>0</v>
      </c>
      <c r="V8" s="148">
        <v>37885.64</v>
      </c>
      <c r="W8" s="149">
        <v>37885.64</v>
      </c>
      <c r="X8" s="148">
        <v>0</v>
      </c>
      <c r="Y8" s="148">
        <v>5828.57</v>
      </c>
      <c r="Z8" s="149">
        <v>5828.57</v>
      </c>
      <c r="AA8" s="148">
        <v>0</v>
      </c>
      <c r="AB8" s="148">
        <v>0</v>
      </c>
      <c r="AC8" s="149">
        <v>0</v>
      </c>
      <c r="AD8" s="149">
        <v>0</v>
      </c>
      <c r="AE8" s="148">
        <v>291428.3</v>
      </c>
      <c r="AF8" s="148">
        <v>0</v>
      </c>
      <c r="AG8" s="148">
        <v>291428.3</v>
      </c>
      <c r="AH8" s="149" t="s">
        <v>580</v>
      </c>
      <c r="AI8" s="150" t="s">
        <v>610</v>
      </c>
      <c r="AJ8" s="148">
        <v>240263.28999999998</v>
      </c>
      <c r="AK8" s="151">
        <v>36977.890000000021</v>
      </c>
    </row>
    <row r="9" spans="1:37" ht="30" customHeight="1" x14ac:dyDescent="0.25">
      <c r="A9" s="72">
        <v>3</v>
      </c>
      <c r="B9" s="66">
        <v>126174</v>
      </c>
      <c r="C9" s="66">
        <v>534</v>
      </c>
      <c r="D9" s="66" t="s">
        <v>611</v>
      </c>
      <c r="E9" s="66" t="s">
        <v>816</v>
      </c>
      <c r="F9" s="66" t="s">
        <v>612</v>
      </c>
      <c r="G9" s="67" t="s">
        <v>613</v>
      </c>
      <c r="H9" s="67" t="s">
        <v>614</v>
      </c>
      <c r="I9" s="66" t="s">
        <v>601</v>
      </c>
      <c r="J9" s="152" t="s">
        <v>615</v>
      </c>
      <c r="K9" s="178">
        <v>43447</v>
      </c>
      <c r="L9" s="178">
        <v>44543</v>
      </c>
      <c r="M9" s="153">
        <v>85.000000333995757</v>
      </c>
      <c r="N9" s="66">
        <v>4</v>
      </c>
      <c r="O9" s="66" t="s">
        <v>51</v>
      </c>
      <c r="P9" s="66" t="s">
        <v>101</v>
      </c>
      <c r="Q9" s="154" t="s">
        <v>603</v>
      </c>
      <c r="R9" s="66" t="s">
        <v>604</v>
      </c>
      <c r="S9" s="155">
        <v>2544942.5099999998</v>
      </c>
      <c r="T9" s="155">
        <v>2544942.5099999998</v>
      </c>
      <c r="U9" s="155">
        <v>0</v>
      </c>
      <c r="V9" s="155">
        <v>389226.49</v>
      </c>
      <c r="W9" s="156">
        <v>389226.49</v>
      </c>
      <c r="X9" s="155">
        <v>0</v>
      </c>
      <c r="Y9" s="155">
        <v>59881</v>
      </c>
      <c r="Z9" s="156">
        <v>59881</v>
      </c>
      <c r="AA9" s="155">
        <v>0</v>
      </c>
      <c r="AB9" s="155">
        <v>0</v>
      </c>
      <c r="AC9" s="155">
        <v>0</v>
      </c>
      <c r="AD9" s="155">
        <v>0</v>
      </c>
      <c r="AE9" s="155">
        <v>2994050</v>
      </c>
      <c r="AF9" s="155">
        <v>0</v>
      </c>
      <c r="AG9" s="155">
        <v>2994050</v>
      </c>
      <c r="AH9" s="156" t="s">
        <v>616</v>
      </c>
      <c r="AI9" s="156" t="s">
        <v>871</v>
      </c>
      <c r="AJ9" s="155">
        <v>34289.85</v>
      </c>
      <c r="AK9" s="157">
        <v>5244.33</v>
      </c>
    </row>
    <row r="10" spans="1:37" ht="30" customHeight="1" x14ac:dyDescent="0.25">
      <c r="A10" s="146">
        <v>4</v>
      </c>
      <c r="B10" s="158">
        <v>129739</v>
      </c>
      <c r="C10" s="55">
        <v>688</v>
      </c>
      <c r="D10" s="55" t="s">
        <v>818</v>
      </c>
      <c r="E10" s="55" t="s">
        <v>816</v>
      </c>
      <c r="F10" s="55" t="s">
        <v>617</v>
      </c>
      <c r="G10" s="56" t="s">
        <v>618</v>
      </c>
      <c r="H10" s="56" t="s">
        <v>600</v>
      </c>
      <c r="I10" s="55" t="s">
        <v>601</v>
      </c>
      <c r="J10" s="159" t="s">
        <v>619</v>
      </c>
      <c r="K10" s="177">
        <v>43712</v>
      </c>
      <c r="L10" s="177">
        <v>44443</v>
      </c>
      <c r="M10" s="147">
        <v>85.000000000000014</v>
      </c>
      <c r="N10" s="55">
        <v>4</v>
      </c>
      <c r="O10" s="55" t="s">
        <v>51</v>
      </c>
      <c r="P10" s="55" t="s">
        <v>101</v>
      </c>
      <c r="Q10" s="91" t="s">
        <v>603</v>
      </c>
      <c r="R10" s="55" t="s">
        <v>604</v>
      </c>
      <c r="S10" s="155">
        <v>3309254.34</v>
      </c>
      <c r="T10" s="155">
        <v>3309254.34</v>
      </c>
      <c r="U10" s="155">
        <v>0</v>
      </c>
      <c r="V10" s="155">
        <v>506121.26</v>
      </c>
      <c r="W10" s="156">
        <v>506121.26</v>
      </c>
      <c r="X10" s="155">
        <v>0</v>
      </c>
      <c r="Y10" s="155">
        <v>77864.800000000003</v>
      </c>
      <c r="Z10" s="156">
        <v>77864.800000000003</v>
      </c>
      <c r="AA10" s="155">
        <v>0</v>
      </c>
      <c r="AB10" s="155">
        <v>0</v>
      </c>
      <c r="AC10" s="155">
        <v>0</v>
      </c>
      <c r="AD10" s="155">
        <v>0</v>
      </c>
      <c r="AE10" s="155">
        <v>3893240.3999999994</v>
      </c>
      <c r="AF10" s="155">
        <v>0</v>
      </c>
      <c r="AG10" s="155">
        <v>3893240.3999999994</v>
      </c>
      <c r="AH10" s="156" t="s">
        <v>616</v>
      </c>
      <c r="AI10" s="156" t="s">
        <v>601</v>
      </c>
      <c r="AJ10" s="155">
        <v>151880.13</v>
      </c>
      <c r="AK10" s="157">
        <v>23228.720000000001</v>
      </c>
    </row>
    <row r="11" spans="1:37" ht="30" customHeight="1" x14ac:dyDescent="0.25">
      <c r="A11" s="160">
        <v>5</v>
      </c>
      <c r="B11" s="161">
        <v>129726</v>
      </c>
      <c r="C11" s="162">
        <v>682</v>
      </c>
      <c r="D11" s="162" t="s">
        <v>611</v>
      </c>
      <c r="E11" s="162" t="s">
        <v>816</v>
      </c>
      <c r="F11" s="162" t="s">
        <v>617</v>
      </c>
      <c r="G11" s="163" t="s">
        <v>620</v>
      </c>
      <c r="H11" s="163" t="s">
        <v>621</v>
      </c>
      <c r="I11" s="162" t="s">
        <v>622</v>
      </c>
      <c r="J11" s="164" t="s">
        <v>623</v>
      </c>
      <c r="K11" s="183">
        <v>43767</v>
      </c>
      <c r="L11" s="183">
        <v>44680</v>
      </c>
      <c r="M11" s="165">
        <v>84.185745988543189</v>
      </c>
      <c r="N11" s="162">
        <v>4</v>
      </c>
      <c r="O11" s="162" t="s">
        <v>51</v>
      </c>
      <c r="P11" s="162" t="s">
        <v>101</v>
      </c>
      <c r="Q11" s="166" t="s">
        <v>603</v>
      </c>
      <c r="R11" s="162" t="s">
        <v>604</v>
      </c>
      <c r="S11" s="167">
        <v>2817971.65</v>
      </c>
      <c r="T11" s="167">
        <v>2817971.65</v>
      </c>
      <c r="U11" s="167">
        <v>0</v>
      </c>
      <c r="V11" s="167">
        <v>462408.16</v>
      </c>
      <c r="W11" s="168">
        <v>462408.16</v>
      </c>
      <c r="X11" s="167">
        <v>0</v>
      </c>
      <c r="Y11" s="167">
        <v>34880.949999999997</v>
      </c>
      <c r="Z11" s="168">
        <v>34880.949999999997</v>
      </c>
      <c r="AA11" s="167">
        <v>0</v>
      </c>
      <c r="AB11" s="167">
        <v>32065.58</v>
      </c>
      <c r="AC11" s="167">
        <v>32065.58</v>
      </c>
      <c r="AD11" s="167">
        <v>0</v>
      </c>
      <c r="AE11" s="167">
        <v>3347326.3400000003</v>
      </c>
      <c r="AF11" s="167">
        <v>0</v>
      </c>
      <c r="AG11" s="167">
        <v>3347326.3400000003</v>
      </c>
      <c r="AH11" s="168" t="s">
        <v>616</v>
      </c>
      <c r="AI11" s="168"/>
      <c r="AJ11" s="167">
        <v>873318.25999999989</v>
      </c>
      <c r="AK11" s="169">
        <v>124771.98000000001</v>
      </c>
    </row>
    <row r="12" spans="1:37" ht="30" customHeight="1" x14ac:dyDescent="0.25">
      <c r="A12" s="29"/>
      <c r="B12" s="240" t="s">
        <v>624</v>
      </c>
      <c r="C12" s="240"/>
      <c r="D12" s="240"/>
      <c r="E12" s="240"/>
      <c r="F12" s="240"/>
      <c r="G12" s="240"/>
      <c r="H12" s="240"/>
      <c r="I12" s="240"/>
      <c r="J12" s="240"/>
      <c r="K12" s="240"/>
      <c r="L12" s="240"/>
      <c r="M12" s="240"/>
      <c r="N12" s="240"/>
      <c r="O12" s="240"/>
      <c r="P12" s="240"/>
      <c r="Q12" s="240"/>
      <c r="R12" s="240"/>
      <c r="S12" s="88">
        <f t="shared" ref="S12:AG12" si="0">SUM(S7:S11)</f>
        <v>9274728.0199999996</v>
      </c>
      <c r="T12" s="88">
        <f t="shared" si="0"/>
        <v>9274728.0199999996</v>
      </c>
      <c r="U12" s="88">
        <f t="shared" si="0"/>
        <v>0</v>
      </c>
      <c r="V12" s="88">
        <f t="shared" si="0"/>
        <v>1449912.03</v>
      </c>
      <c r="W12" s="88">
        <f t="shared" si="0"/>
        <v>1449912.03</v>
      </c>
      <c r="X12" s="88">
        <f t="shared" si="0"/>
        <v>0</v>
      </c>
      <c r="Y12" s="88">
        <f t="shared" si="0"/>
        <v>186804.62</v>
      </c>
      <c r="Z12" s="88">
        <f t="shared" si="0"/>
        <v>186804.62</v>
      </c>
      <c r="AA12" s="88">
        <f t="shared" si="0"/>
        <v>0</v>
      </c>
      <c r="AB12" s="88">
        <f t="shared" si="0"/>
        <v>32065.58</v>
      </c>
      <c r="AC12" s="88">
        <f t="shared" si="0"/>
        <v>32065.58</v>
      </c>
      <c r="AD12" s="88">
        <f t="shared" si="0"/>
        <v>0</v>
      </c>
      <c r="AE12" s="88">
        <f t="shared" si="0"/>
        <v>10943510.25</v>
      </c>
      <c r="AF12" s="88">
        <f t="shared" si="0"/>
        <v>0</v>
      </c>
      <c r="AG12" s="88">
        <f t="shared" si="0"/>
        <v>10943510.25</v>
      </c>
      <c r="AH12" s="88"/>
      <c r="AI12" s="88"/>
      <c r="AJ12" s="88">
        <f>SUM(AJ7:AJ11)</f>
        <v>1626068.5899999999</v>
      </c>
      <c r="AK12" s="170">
        <f>SUM(AK7:AK11)</f>
        <v>240130.23000000004</v>
      </c>
    </row>
    <row r="14" spans="1:37" x14ac:dyDescent="0.25">
      <c r="S14" s="171"/>
      <c r="T14" s="171"/>
      <c r="U14" s="171"/>
      <c r="V14" s="171"/>
      <c r="W14" s="171"/>
      <c r="X14" s="171"/>
      <c r="Y14" s="171"/>
      <c r="Z14" s="171"/>
      <c r="AA14" s="171"/>
      <c r="AB14" s="171"/>
      <c r="AC14" s="171"/>
      <c r="AD14" s="171"/>
      <c r="AE14" s="171"/>
      <c r="AF14" s="171"/>
      <c r="AG14" s="171"/>
    </row>
    <row r="16" spans="1:37" x14ac:dyDescent="0.25">
      <c r="S16" s="171"/>
      <c r="T16" s="171"/>
      <c r="U16" s="171"/>
      <c r="V16" s="171"/>
      <c r="W16" s="171"/>
      <c r="X16" s="171"/>
      <c r="Y16" s="171"/>
      <c r="Z16" s="171"/>
      <c r="AA16" s="171"/>
      <c r="AB16" s="171"/>
      <c r="AC16" s="171"/>
      <c r="AD16" s="171"/>
      <c r="AE16" s="171"/>
      <c r="AF16" s="171"/>
      <c r="AG16" s="171"/>
    </row>
  </sheetData>
  <mergeCells count="35">
    <mergeCell ref="A2:AK2"/>
    <mergeCell ref="A4:A6"/>
    <mergeCell ref="B4:B6"/>
    <mergeCell ref="C4:C6"/>
    <mergeCell ref="D4:D6"/>
    <mergeCell ref="E4:E6"/>
    <mergeCell ref="F4:F6"/>
    <mergeCell ref="G4:G6"/>
    <mergeCell ref="H4:H6"/>
    <mergeCell ref="I4:I6"/>
    <mergeCell ref="J4:J6"/>
    <mergeCell ref="K4:K6"/>
    <mergeCell ref="AI4:AI6"/>
    <mergeCell ref="M4:M6"/>
    <mergeCell ref="N4:N6"/>
    <mergeCell ref="P4:P6"/>
    <mergeCell ref="B12:R12"/>
    <mergeCell ref="Q4:Q6"/>
    <mergeCell ref="L4:L6"/>
    <mergeCell ref="O4:O6"/>
    <mergeCell ref="R4:R6"/>
    <mergeCell ref="AJ4:AK4"/>
    <mergeCell ref="S5:X5"/>
    <mergeCell ref="Y5:Y6"/>
    <mergeCell ref="Z5:Z6"/>
    <mergeCell ref="AA5:AA6"/>
    <mergeCell ref="AB5:AB6"/>
    <mergeCell ref="AJ5:AJ6"/>
    <mergeCell ref="AK5:AK6"/>
    <mergeCell ref="AE4:AE6"/>
    <mergeCell ref="AF4:AF6"/>
    <mergeCell ref="AG4:AG6"/>
    <mergeCell ref="AH4:AH6"/>
    <mergeCell ref="S4:AB4"/>
    <mergeCell ref="AC4:AD5"/>
  </mergeCells>
  <pageMargins left="0.7" right="0.7" top="0.75" bottom="0.75" header="0.51180555555555496" footer="0.51180555555555496"/>
  <pageSetup paperSize="8" firstPageNumber="0" fitToHeight="0" orientation="landscape"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3:B31"/>
  <sheetViews>
    <sheetView zoomScaleNormal="100" workbookViewId="0">
      <selection activeCell="H30" sqref="H30"/>
    </sheetView>
  </sheetViews>
  <sheetFormatPr defaultColWidth="8.7109375" defaultRowHeight="15" x14ac:dyDescent="0.25"/>
  <cols>
    <col min="2" max="2" width="36.42578125" customWidth="1"/>
  </cols>
  <sheetData>
    <row r="3" spans="2:2" ht="71.25" customHeight="1" x14ac:dyDescent="0.25">
      <c r="B3" s="3" t="s">
        <v>625</v>
      </c>
    </row>
    <row r="4" spans="2:2" x14ac:dyDescent="0.25">
      <c r="B4" s="4"/>
    </row>
    <row r="5" spans="2:2" ht="15" customHeight="1" x14ac:dyDescent="0.25">
      <c r="B5" s="265" t="s">
        <v>626</v>
      </c>
    </row>
    <row r="6" spans="2:2" x14ac:dyDescent="0.25">
      <c r="B6" s="265"/>
    </row>
    <row r="7" spans="2:2" x14ac:dyDescent="0.25">
      <c r="B7" s="265"/>
    </row>
    <row r="8" spans="2:2" ht="15.75" x14ac:dyDescent="0.25">
      <c r="B8" s="172" t="s">
        <v>627</v>
      </c>
    </row>
    <row r="9" spans="2:2" ht="15.75" x14ac:dyDescent="0.25">
      <c r="B9" s="172" t="s">
        <v>628</v>
      </c>
    </row>
    <row r="10" spans="2:2" ht="15.75" x14ac:dyDescent="0.25">
      <c r="B10" s="172" t="s">
        <v>101</v>
      </c>
    </row>
    <row r="11" spans="2:2" ht="15.75" x14ac:dyDescent="0.25">
      <c r="B11" s="172" t="s">
        <v>629</v>
      </c>
    </row>
    <row r="12" spans="2:2" ht="15.75" x14ac:dyDescent="0.25">
      <c r="B12" s="172" t="s">
        <v>425</v>
      </c>
    </row>
    <row r="13" spans="2:2" ht="15.75" x14ac:dyDescent="0.25">
      <c r="B13" s="172" t="s">
        <v>630</v>
      </c>
    </row>
    <row r="14" spans="2:2" ht="15.75" x14ac:dyDescent="0.25">
      <c r="B14" s="172" t="s">
        <v>631</v>
      </c>
    </row>
    <row r="15" spans="2:2" ht="15.75" x14ac:dyDescent="0.25">
      <c r="B15" s="172" t="s">
        <v>632</v>
      </c>
    </row>
    <row r="16" spans="2:2" ht="15.75" x14ac:dyDescent="0.25">
      <c r="B16" s="172" t="s">
        <v>633</v>
      </c>
    </row>
    <row r="17" spans="2:2" ht="15.75" x14ac:dyDescent="0.25">
      <c r="B17" s="172" t="s">
        <v>634</v>
      </c>
    </row>
    <row r="18" spans="2:2" ht="15.75" x14ac:dyDescent="0.25">
      <c r="B18" s="172" t="s">
        <v>635</v>
      </c>
    </row>
    <row r="19" spans="2:2" ht="15.75" x14ac:dyDescent="0.25">
      <c r="B19" s="172" t="s">
        <v>636</v>
      </c>
    </row>
    <row r="20" spans="2:2" ht="15.75" x14ac:dyDescent="0.25">
      <c r="B20" s="172" t="s">
        <v>637</v>
      </c>
    </row>
    <row r="21" spans="2:2" ht="15.75" x14ac:dyDescent="0.25">
      <c r="B21" s="172" t="s">
        <v>638</v>
      </c>
    </row>
    <row r="22" spans="2:2" ht="15.75" x14ac:dyDescent="0.25">
      <c r="B22" s="172" t="s">
        <v>639</v>
      </c>
    </row>
    <row r="23" spans="2:2" ht="15.75" x14ac:dyDescent="0.25">
      <c r="B23" s="172" t="s">
        <v>455</v>
      </c>
    </row>
    <row r="24" spans="2:2" ht="15.75" x14ac:dyDescent="0.25">
      <c r="B24" s="172" t="s">
        <v>640</v>
      </c>
    </row>
    <row r="25" spans="2:2" ht="15.75" x14ac:dyDescent="0.25">
      <c r="B25" s="172" t="s">
        <v>641</v>
      </c>
    </row>
    <row r="26" spans="2:2" ht="15.75" x14ac:dyDescent="0.25">
      <c r="B26" s="172" t="s">
        <v>93</v>
      </c>
    </row>
    <row r="27" spans="2:2" ht="15.75" x14ac:dyDescent="0.25">
      <c r="B27" s="172" t="s">
        <v>642</v>
      </c>
    </row>
    <row r="28" spans="2:2" ht="15.75" x14ac:dyDescent="0.25">
      <c r="B28" s="173" t="s">
        <v>643</v>
      </c>
    </row>
    <row r="29" spans="2:2" ht="15.75" x14ac:dyDescent="0.25">
      <c r="B29" s="174"/>
    </row>
    <row r="30" spans="2:2" ht="15.75" x14ac:dyDescent="0.25">
      <c r="B30" s="18"/>
    </row>
    <row r="31" spans="2:2" ht="57" customHeight="1" x14ac:dyDescent="0.25">
      <c r="B31" s="175" t="s">
        <v>644</v>
      </c>
    </row>
  </sheetData>
  <mergeCells count="1">
    <mergeCell ref="B5:B7"/>
  </mergeCells>
  <pageMargins left="0.7" right="0.7" top="0.75" bottom="0.75" header="0.51180555555555496" footer="0.51180555555555496"/>
  <pageSetup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37</TotalTime>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Olt - centralizator</vt:lpstr>
      <vt:lpstr>Olt in derulare</vt:lpstr>
      <vt:lpstr>Olt finalizate</vt:lpstr>
      <vt:lpstr>POIM</vt:lpstr>
      <vt:lpstr>POR</vt:lpstr>
      <vt:lpstr>POCU</vt:lpstr>
      <vt:lpstr>POC</vt:lpstr>
      <vt:lpstr>POCA</vt:lpstr>
      <vt:lpstr>Olt_localitati</vt:lpstr>
      <vt:lpstr>'Olt finalizate'!_FilterDatabase</vt:lpstr>
      <vt:lpstr>'Olt in derulare'!_FilterDatabase</vt:lpstr>
      <vt:lpstr>POC!_FilterDatabase</vt:lpstr>
      <vt:lpstr>POCU!_FilterDatabase</vt:lpstr>
      <vt:lpstr>POC!Print_Area</vt:lpstr>
      <vt:lpstr>POR!Print_Titles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Mihaela Soiculescu</dc:creator>
  <dc:description/>
  <cp:lastModifiedBy>Claudia Coman</cp:lastModifiedBy>
  <cp:revision>7</cp:revision>
  <cp:lastPrinted>2019-07-23T13:56:57Z</cp:lastPrinted>
  <dcterms:created xsi:type="dcterms:W3CDTF">2019-07-09T07:38:02Z</dcterms:created>
  <dcterms:modified xsi:type="dcterms:W3CDTF">2021-06-15T13:13:23Z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