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64CC2EEC-0217-4211-BE18-7287A6237A65}" xr6:coauthVersionLast="47" xr6:coauthVersionMax="47" xr10:uidLastSave="{00000000-0000-0000-0000-000000000000}"/>
  <bookViews>
    <workbookView xWindow="-120" yWindow="-120" windowWidth="29040" windowHeight="15840" tabRatio="755" xr2:uid="{00000000-000D-0000-FFFF-FFFF00000000}"/>
  </bookViews>
  <sheets>
    <sheet name="Satu-Mare - centralizator" sheetId="1" r:id="rId1"/>
    <sheet name="SATU MARE in derulare" sheetId="18" r:id="rId2"/>
    <sheet name="SATU MARE finalizate" sheetId="19" r:id="rId3"/>
    <sheet name="POIM" sheetId="14" r:id="rId4"/>
    <sheet name="POR" sheetId="17" r:id="rId5"/>
    <sheet name="POCU" sheetId="16" r:id="rId6"/>
    <sheet name="POCA" sheetId="12" r:id="rId7"/>
    <sheet name="Localitati" sheetId="20" r:id="rId8"/>
  </sheets>
  <definedNames>
    <definedName name="_xlnm._FilterDatabase" localSheetId="5" hidden="1">POCU!$A$4:$Z$15</definedName>
    <definedName name="_xlnm._FilterDatabase" localSheetId="4" hidden="1">POR!$A$4:$W$117</definedName>
    <definedName name="_xlnm._FilterDatabase" localSheetId="2" hidden="1">'SATU MARE finalizate'!$B$4:$E$6</definedName>
    <definedName name="_xlnm._FilterDatabase" localSheetId="1" hidden="1">'SATU MARE in derulare'!$B$4:$E$6</definedName>
    <definedName name="id">#REF!</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4">POR!$4:$7</definedName>
  </definedNames>
  <calcPr calcId="191029"/>
</workbook>
</file>

<file path=xl/calcChain.xml><?xml version="1.0" encoding="utf-8"?>
<calcChain xmlns="http://schemas.openxmlformats.org/spreadsheetml/2006/main">
  <c r="AK13" i="12" l="1"/>
  <c r="AJ13" i="12"/>
  <c r="AG13" i="12"/>
  <c r="AF13" i="12"/>
  <c r="AE13" i="12"/>
  <c r="AD13" i="12"/>
  <c r="AC13" i="12"/>
  <c r="AB13" i="12"/>
  <c r="AA13" i="12"/>
  <c r="Z13" i="12"/>
  <c r="Y13" i="12"/>
  <c r="X13" i="12"/>
  <c r="W13" i="12"/>
  <c r="V13" i="12"/>
  <c r="U13" i="12"/>
  <c r="T13" i="12"/>
  <c r="S13" i="12"/>
  <c r="M12" i="12"/>
  <c r="M11" i="12"/>
  <c r="M10" i="12"/>
  <c r="M9" i="12"/>
  <c r="M8" i="12"/>
  <c r="Z15" i="16"/>
  <c r="Y15" i="16"/>
  <c r="V15" i="16"/>
  <c r="U15" i="16"/>
  <c r="T15" i="16"/>
  <c r="S15" i="16"/>
  <c r="R15" i="16"/>
  <c r="Q15" i="16"/>
  <c r="W117" i="17"/>
  <c r="V117" i="17"/>
  <c r="S117" i="17"/>
  <c r="R117" i="17"/>
  <c r="Q117" i="17"/>
  <c r="P117" i="17"/>
  <c r="O117" i="17"/>
  <c r="N117" i="17"/>
  <c r="AA15" i="14"/>
  <c r="Z15" i="14"/>
  <c r="W15" i="14"/>
  <c r="V15" i="14"/>
  <c r="U15" i="14"/>
  <c r="T15" i="14"/>
  <c r="S15" i="14"/>
  <c r="R15" i="14"/>
  <c r="Q15" i="14"/>
  <c r="P15" i="14"/>
  <c r="A7" i="14"/>
  <c r="A8" i="14" s="1"/>
  <c r="A9" i="14" s="1"/>
  <c r="A10" i="14" s="1"/>
  <c r="A11" i="14" s="1"/>
  <c r="A12" i="14" s="1"/>
  <c r="A13" i="14" s="1"/>
  <c r="A14" i="14" s="1"/>
  <c r="E13" i="19"/>
  <c r="D13" i="19"/>
  <c r="C13" i="19"/>
  <c r="E13" i="18"/>
  <c r="D13" i="18"/>
  <c r="C13" i="18"/>
  <c r="E14" i="1"/>
  <c r="D14" i="1"/>
  <c r="C14" i="1"/>
</calcChain>
</file>

<file path=xl/sharedStrings.xml><?xml version="1.0" encoding="utf-8"?>
<sst xmlns="http://schemas.openxmlformats.org/spreadsheetml/2006/main" count="1520" uniqueCount="589">
  <si>
    <t>Program</t>
  </si>
  <si>
    <t>Nr. contracte de finanțare</t>
  </si>
  <si>
    <t>POIM</t>
  </si>
  <si>
    <t>POR</t>
  </si>
  <si>
    <t>POCU</t>
  </si>
  <si>
    <t>POC</t>
  </si>
  <si>
    <t>POCA</t>
  </si>
  <si>
    <t>POAT</t>
  </si>
  <si>
    <t>TOTAL</t>
  </si>
  <si>
    <t>Nr. crt.</t>
  </si>
  <si>
    <t>Titlu proiect</t>
  </si>
  <si>
    <t>Denumire beneficiar</t>
  </si>
  <si>
    <t>Rezumat proiect</t>
  </si>
  <si>
    <t xml:space="preserve">Regiune </t>
  </si>
  <si>
    <t>Județ</t>
  </si>
  <si>
    <t>Localitate</t>
  </si>
  <si>
    <t>Total valoare proiect</t>
  </si>
  <si>
    <t>Plăţi către beneficiari (lei)</t>
  </si>
  <si>
    <t>Fonduri UE</t>
  </si>
  <si>
    <t>Contribuția națională</t>
  </si>
  <si>
    <t>Valoare UE 
(LEI)</t>
  </si>
  <si>
    <t>Valoare totală 
(LEI)</t>
  </si>
  <si>
    <t>Axă prioritară/ Prioritate de investiţii</t>
  </si>
  <si>
    <t>Data de începere a proiectului</t>
  </si>
  <si>
    <t>Data de finalizare a proiectului</t>
  </si>
  <si>
    <t>Rata de cofinanțare UE</t>
  </si>
  <si>
    <t>Tip beneficiar</t>
  </si>
  <si>
    <t>Categorie de intervenție</t>
  </si>
  <si>
    <t>Valoarea ELIGIBILĂ a proiectului (LEI)</t>
  </si>
  <si>
    <t>Act aditional NR.</t>
  </si>
  <si>
    <t xml:space="preserve">Finanțare acordată </t>
  </si>
  <si>
    <t>Contribuția proprie a beneficiarului</t>
  </si>
  <si>
    <t>Contribuție privată</t>
  </si>
  <si>
    <t>Cheltuieli neeligibile</t>
  </si>
  <si>
    <t>Buget național</t>
  </si>
  <si>
    <t>Cod MySMIS</t>
  </si>
  <si>
    <t>Cod SIPOCA</t>
  </si>
  <si>
    <t>OFP</t>
  </si>
  <si>
    <t>Cod apel</t>
  </si>
  <si>
    <t>Denumire parteneri</t>
  </si>
  <si>
    <t>Valoarea eligibilă a proiectului</t>
  </si>
  <si>
    <t>regiune mai puțin dezvoltată</t>
  </si>
  <si>
    <t>regiune mai dezvoltată</t>
  </si>
  <si>
    <t xml:space="preserve">Nr. </t>
  </si>
  <si>
    <t>Axă prioritară/Prioritate de investiţii/Obiectiv specific</t>
  </si>
  <si>
    <t>cod SMIS</t>
  </si>
  <si>
    <t>Nr si data Contract de Finantare</t>
  </si>
  <si>
    <t>Tip apel/data lansarii /data inchidere apel de proiecte</t>
  </si>
  <si>
    <t>Nume beneficiar</t>
  </si>
  <si>
    <t xml:space="preserve">Valoare totala eligibila </t>
  </si>
  <si>
    <t>Valoarea eligibilă a proiectului (lei)</t>
  </si>
  <si>
    <t>Valoarea veniturilor nete generate (NFG)</t>
  </si>
  <si>
    <t>Contributia proprie a beneficiarului</t>
  </si>
  <si>
    <t>Contributie privata</t>
  </si>
  <si>
    <t>AM/OI/OIR POCU</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</si>
  <si>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</si>
  <si>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</si>
  <si>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</si>
  <si>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</si>
  <si>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</si>
  <si>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</si>
  <si>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</si>
  <si>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</si>
  <si>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</si>
  <si>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</si>
  <si>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</si>
  <si>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Act aditional (nr./zz/ll/annn)</t>
  </si>
  <si>
    <t>Contribuția proprie a beneficiarului Lider parteneriat/Parteneri</t>
  </si>
  <si>
    <t>APL</t>
  </si>
  <si>
    <t>public</t>
  </si>
  <si>
    <t>in implementare</t>
  </si>
  <si>
    <t xml:space="preserve">TOTAL </t>
  </si>
  <si>
    <t>Nord Vest</t>
  </si>
  <si>
    <t>GD</t>
  </si>
  <si>
    <t>n/a</t>
  </si>
  <si>
    <t>119 - Investiții în capacitatea instituțională și în eficiența administrațiilor și a serviciilor publice la nivel național, regional și local, în perspectiva realizării de reforme, a unei mai bune legiferări și a bunei guvernanțe</t>
  </si>
  <si>
    <t>CP10 less /2018</t>
  </si>
  <si>
    <t>n.a</t>
  </si>
  <si>
    <t xml:space="preserve">Axa Prioritară 2. Dezvoltarea unui sistem de transport multimodal, de calitate, durabil şi eficient, O.S. 2.1 Creşterea mobilităţii pe reţeaua rutieră TEN-T </t>
  </si>
  <si>
    <t>Necompetitiv (cu depunere continuă, pe bază de liste de proiecte preidentificate)/ 30.05.2016/31.12.2018</t>
  </si>
  <si>
    <t xml:space="preserve">CNAIR </t>
  </si>
  <si>
    <t>Regiunea 6 Nord-Vest</t>
  </si>
  <si>
    <t>OIR REG. NORD VEST</t>
  </si>
  <si>
    <t>Nord-Vest</t>
  </si>
  <si>
    <t>CP6 less /2017</t>
  </si>
  <si>
    <t>Implementarea sistemului de management al calității pentru creșterea performanței administrației publice locale în municipiul Satu Mare</t>
  </si>
  <si>
    <t>Municipiul Satu Mare</t>
  </si>
  <si>
    <t>OBIECTIV GENERAL: Introducerea si extinderea de sisteme si standarde comune în administraþia publica locala ce optimizeaza procesele orientate catre beneficiari în concordanþa cu SCAP.
OS 1. Introducerea utilizarii de instrumente de management ale calitaþii si performanþei (ISO9001:2015) în cadrul Serviciului public Poliþia Locala Satu Mare, Centrul Cultural ”G.M.Zamfirescu”, Teatrul de Nord Satu Mare si Filarmonica "Dinu Lipatti" Satu Mare.
OS 2. Sprijin privind tranziþia de la instrumentul de management ale calitaþii si performanþei ISO9001:2008 la ISO9001:2015 în cadrul Primariei Municipiului Satu Mare si Direcþia de Evidenþa a Persoanelor a municipiului Satu Mare.
OS 3. Dezvoltarea abilitaþilor unui numar de 50 de angajaþi privind sistemul de management al calitații, din cadrul instituþiilor publice locale implicate în derularea proiectului.</t>
  </si>
  <si>
    <t>SATU MARE</t>
  </si>
  <si>
    <t>Satu Mare</t>
  </si>
  <si>
    <t>Dezvoltarea și implementarea de măsuri de simplificare a procedurilor administrative din cadrul Primăriei municipiului Satu Mare pentru cetățeni</t>
  </si>
  <si>
    <t>Dezvoltarea si implementarea de masuri de simplificare privind serviciile furnizate catre cetanii municipiului Satu Mare in scopul reducerii birocratiei. Obiectivul general al proiectului este in concordanta cu Planul integrat de simplificare a procedurilor administrative aplicabile cetatenilor.
Obiectivele specifice ale proiectului
1. Retro-digitalizarea documentelor din cadrul Primariei municipiului Satu Mare, in scopul reducerii birocratiei.
2. Implementarea unui sistem informational geografic (GIS) pentru realizarea bancilor de date pentru cadastru urbanism si
amenajarea teritoriului la nivelul Primariei municipiului Satu Mare, prin asigurarea cadrului organizational pentru realizarea unei infrastructuri de date GIS - sisteme back-office în scopul reducerii birocratiei
3. Digitalizarea proceselor de administrare a documentelor necesare accesarii, implementarii si monitorizarii de proiecte din fonduri europene si a documentelor privind managementul resurselor umane.</t>
  </si>
  <si>
    <t>Elaborarea Strategiei de Dezvoltare Locala
prin abordarea Dezvoltarii Locale plasata
sub Responsabilitatea Comunitatii in
municipiul Carei</t>
  </si>
  <si>
    <t>MUNICIPIUL CAREI</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</si>
  <si>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</si>
  <si>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</si>
  <si>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</si>
  <si>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Finalizat</t>
  </si>
  <si>
    <t>AA1/13.09.2018</t>
  </si>
  <si>
    <t>Sprijin pentru Grupul de Actiune Locala Carei pentru Coeziune Sociala in vederea implementarii "Strategiei de dezvoltare locala sociala a Municipiului Carei, plasata sub responsabilitatea comunitatii</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</si>
  <si>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</si>
  <si>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</si>
  <si>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</si>
  <si>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Varianta de ocolire Satu Mare</t>
  </si>
  <si>
    <t>21/14.11.2018</t>
  </si>
  <si>
    <t>CNAIR</t>
  </si>
  <si>
    <t>Proiectul vizeaza crearea unei retele moderne de transport rutier, în vederea dezvoltarii regionale a zonei, imbunatatirea fluxului de trafic,reducerea timpului de calatorie, reducerea poluarii si reducerea numarului de accidente rutiere din regiune. În acest fel, proiectul contribuie la promovarea unui sistem de transport durabil în România, care va facilita transportul sigur, rapid si eficient al persoanelor si marfurilor la standarde europene. Obiectivul general al proiectului este de a devia traficul greu din Municipiul Satu - Mare pe o varianta de ocolire. Realizarea prezentului proiect de construire a variantei de ocolire Satu - Mare contribuie la atingerea indicatorului de rezultat 2S11 – Timpul mediu de calatorie pe reteaua rutiera TEN-T .</t>
  </si>
  <si>
    <t>Varianta de ocolire Carei (faza II)</t>
  </si>
  <si>
    <t>125/22.09.2017</t>
  </si>
  <si>
    <t>Construirea a 10,46 km varianta de ocolire la standard de drum national si a unui pasaj superior cu 3 deschideri peste c.f.r. pentru imbunatatirea desfasurarii traficului, confortului, sigurantei circulatiei rutiere si pentru eliminarea punctelor negre din trafic.</t>
  </si>
  <si>
    <t>024, 026, 027, 029, 033, 034, 036, 037, 042, 085</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</si>
  <si>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</si>
  <si>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Fazarea proiectului Extinderea și reabilitarea infrastructurii de apă și apă uzată în judeţul Satu Mare</t>
  </si>
  <si>
    <t>13/22.12.2016</t>
  </si>
  <si>
    <t>SC Apaserv Satu Mare SA</t>
  </si>
  <si>
    <t>Obiectivul general: Proiectul vizeaza continuarea si finalizarea lucrarilor privind captarea, tratarea, distributia apei in localitatile Carei, Negresti-Oas, Tasnad si Livada si colectarea si epurarea apelor uzate in localitatile Satu Mare, Paulesti, Ambud, Carei, Negresti-Oas, Tasnad, Livada, Ardud si Capleni, lucrari care au fost incepute in cadrul POS Mediu 2007-2013 si care au ca scop imbunatatirea infrastructurii de apa si apa uzata din judetul Satu Mare, atat pentru beneficiul locuitorilor, cat si a imbunatatirii conditiilor de mediu.</t>
  </si>
  <si>
    <t>Organisme publice cf legii 64/2009</t>
  </si>
  <si>
    <t>017, 018, 021, 022</t>
  </si>
  <si>
    <t>Nr. 1/26.05.2017</t>
  </si>
  <si>
    <t>Cod SMIS</t>
  </si>
  <si>
    <t>POR/2016/2/2.1.A</t>
  </si>
  <si>
    <t>Creşterea productivităţii societăţii Sheet Metal Processing SRL prin dezvoltarea activităţii şi diversificarea produselor</t>
  </si>
  <si>
    <t>SHEET METAL PROCESSING S.R.L.</t>
  </si>
  <si>
    <t>Creşterea competitivităţii firmei S.C. Sheet Metal Procesing S.R.L., ca urmare a introducerii de noi tehnologii moderne în procesele de lucru a societăţii, prin achiziţionarea de echipamente şi utilaje tehnologice specializate</t>
  </si>
  <si>
    <t>NORD-VEST</t>
  </si>
  <si>
    <t>Carei</t>
  </si>
  <si>
    <t>PRIVAT</t>
  </si>
  <si>
    <t>001</t>
  </si>
  <si>
    <t>finalizat</t>
  </si>
  <si>
    <t>Creșterea competitivității economice la SC Fashion Service SRL prin achiziționarea de tehnologie performantă</t>
  </si>
  <si>
    <t>FASHION SERVICE SRL</t>
  </si>
  <si>
    <t>Introducerea de produsei noi, complexe şi îmbunătăţirea semnificativă a celor existente ca urmare a inovării şi diversificării proceselor în cadrul firmei/ cu ajutorul noului flux tehnologic prin achziţia unei maşini de îndoit tabla de ultimă generaţie.</t>
  </si>
  <si>
    <t xml:space="preserve">Achizitia de active tangibile </t>
  </si>
  <si>
    <t>METAL TEK MAISTORUL SRL</t>
  </si>
  <si>
    <t>Cresterea competitivităţii economice a firmei prin dotarea acesteia cu doua buldoexcavatoare, un mini buldoexcavator si un ciocan hidraulic</t>
  </si>
  <si>
    <t>Tasnad</t>
  </si>
  <si>
    <t xml:space="preserve">Dotarea firmei cu active tangibile </t>
  </si>
  <si>
    <t>WALL &amp; FLOOR TILES 2014 SRL-D</t>
  </si>
  <si>
    <t>Diversificarea activităţii WALL &amp;FLOOR TILES 2014 SRL-D, creşterea competitivităţii societăţii prin înfiinţarea unei secţii de producţie şi dotarea acesteia cu echipamente de producţie noi cu un ridicat nivel de tehnologizare şi automatizare.</t>
  </si>
  <si>
    <t>POR/2016/3/3.1/A/1</t>
  </si>
  <si>
    <t>Cresterea eficientei energetice a cladirilor rezidentiale in Municipiul Carei-Componenta Blocuri Turn</t>
  </si>
  <si>
    <t>UAT Carei</t>
  </si>
  <si>
    <t>Creşterea eficienţei energetice a 4 blocuri turn (regim de înălţime S+P+10E) situate în zona centrală a municipiului Carei până în 2020.</t>
  </si>
  <si>
    <t>014</t>
  </si>
  <si>
    <t>Consolidarea pe piata a societatii MECAF SRL prin achizitia de utilaje noi și performante</t>
  </si>
  <si>
    <t>MECAF SRL</t>
  </si>
  <si>
    <t>Creşterea competitivităţii firmei S.C.Mecaf S.R.L., ca urmare a introducerii de noi tehnologii moderne în procesele de lucru a societăţii, prin achiziţionarea de echipamente şi utilaje tehnologice specializate</t>
  </si>
  <si>
    <t xml:space="preserve">Diversificarea activitatii firmei KULINOX PRODUCT SRL prin achizitia de utilaje </t>
  </si>
  <si>
    <t>KULINOX PRODUCT SRL</t>
  </si>
  <si>
    <t>Creşterea competitivităţii firmei S.C. KULINOX PRODUCT S.R.L., ca urmare a introducerii de noi tehnologii moderne în procesele de lucru a societăţii, prin achiziţionarea de echipamente şi utilaje tehnologice specializate.</t>
  </si>
  <si>
    <t>Achizitie de utilaje si echipamente la SC LISCA SRL</t>
  </si>
  <si>
    <t>LISCA SRL</t>
  </si>
  <si>
    <t>Cresterea competititivitatii firmei prin achizitia unei masini de injectie performante, impreuna cu matrita aferenta, si prin reducerea costurilor cu materia prima prin productia in regie proprie a granulelor utilizate in procesul de injectie mase plastice.</t>
  </si>
  <si>
    <t>Negresti-Oas</t>
  </si>
  <si>
    <t>Achizitionarea de echipamente si utilaje specifice activitatii ARESCAREI SRL</t>
  </si>
  <si>
    <t>ARESCAREI SRL</t>
  </si>
  <si>
    <t>Consolidarea pozitiei pe piata a societatii ARESCAREI SRL prin realizarea investitiilor in achiztia utilajelor si echipamentelor perfomante specifice activitatii.</t>
  </si>
  <si>
    <t>Achizitie utilaje la ADI EXCAVAT SRL</t>
  </si>
  <si>
    <t>ADI EXCAVAT SRL</t>
  </si>
  <si>
    <t>Cresterea capacitatiii de lucrari de pregatire a terenului, a societatii, prin achizitia de utilaje noi, de ultima generatie: buldoexcavator, 2 buc</t>
  </si>
  <si>
    <t>Reabilitare termica blocuri de locuinte in orasul Livada, jud. Satu Mare</t>
  </si>
  <si>
    <t>UAT Oras Livada</t>
  </si>
  <si>
    <t>Sporirea eficientei energetice, prin reducerea consumului de energie primară destinată încălzirii locuinţelor si a iluminatului spatiilor comune.</t>
  </si>
  <si>
    <t>Livada</t>
  </si>
  <si>
    <t>POR/2016/6/6.1/1</t>
  </si>
  <si>
    <t>Modernizarea drumurilor judetene DJ 108R din DN19A Beltiug-Beltiug Bai-Dobra-Hurezu Mare-DJ 108P-DJ 196 Corund-Bogdan-Hodod-limita de judet Salaj</t>
  </si>
  <si>
    <t>CJ Satu Mare</t>
  </si>
  <si>
    <t>Creşterea gradului de accesibilitate a zonelor rurale şi indirect a zonelor urbane situate în proximitatea reţelei TEN-T, prin ”Modernizarea drumurilor judeţene DJ 108R din DN 19A Beltiug – Beltiug Băi – Dobra – Hurezu Mare – DJ 108P – DJ 196 Corund – Bogdand – Hodod – limita de judeţ Sălaj”.</t>
  </si>
  <si>
    <t>Judetul Satu Mare</t>
  </si>
  <si>
    <t>034</t>
  </si>
  <si>
    <t>Centru recreativ pentru copii</t>
  </si>
  <si>
    <t>AMD SPIROBOX SRL</t>
  </si>
  <si>
    <t>Cresterea competitivitatii economice a societatii prin diversificarea activitatii firmei intr-un domeniu nou de activitat, prin existenta in dotarea societatii a unei constructii centru recreativ pentru copii.</t>
  </si>
  <si>
    <t>POR/2016/5/5.1/1</t>
  </si>
  <si>
    <t>Reabilitarea catedralei Romano- Catolice din Satu Mare.jud. Satu Mare</t>
  </si>
  <si>
    <t>Episcopia Romano-Catolica Satu Mare</t>
  </si>
  <si>
    <t>Valorificarea durabilă a Catedralei Romano-Catolice din Satu Mare în vederea protejării fondului construit valoros din municipiul Satu Mare</t>
  </si>
  <si>
    <t>UC</t>
  </si>
  <si>
    <t>094</t>
  </si>
  <si>
    <t>Reabilitarea Bisericii Reformate din Acas</t>
  </si>
  <si>
    <t xml:space="preserve">CJ Satu Mare in parteneriat cu Parohia Reformata Acas </t>
  </si>
  <si>
    <t>Reabilitarea Bisericii Reformate din Acâş în vederea reinserţiei în viaţa comunităţii, întăririi valenţelor coezive ale obiectivului de patrimoniu, stimulării efectului de spillover generat asupra dezvoltării locale şi creşterii numărului de vizitatori.</t>
  </si>
  <si>
    <t>Restaurarea si reabilitarea Catedralei Ortodoxe "Adormirea Maicii Domnului"</t>
  </si>
  <si>
    <t>Parohia Ortodoxa "Adormirea Maicii Domnului"</t>
  </si>
  <si>
    <t>Conservarea şi protejarea edificiului de cult prin realizarea lucrărilor de restaurare şi reabilitare exterioară şi interioară, inclusiv a gardului de împrejmuire şi implementarea unui sistem de instalaţii de siguranţă</t>
  </si>
  <si>
    <t>Achizitie de echipamente si software la SC TRAIECTORIA DREAPTA SRL</t>
  </si>
  <si>
    <t>TRAIECTORIA DREAPTA SRL</t>
  </si>
  <si>
    <t xml:space="preserve">Creste competititivitatea prin achizitia de echipamente si software noi, cu tehnologie nouă şi productivitate ridicată.  Lansarea unor servicii noi in cadrul firmei din domeniul activitatilor de inginerie si consultanta.
</t>
  </si>
  <si>
    <t>Cresterea competitivitatii SC NETCOM SAFETY SRL priin investitii moderne</t>
  </si>
  <si>
    <t>NETCOM SAFETY SRL</t>
  </si>
  <si>
    <t xml:space="preserve">Consolidarea pe piaţa regională de producţie de încălţăminte prin realizarea de investiţii pentru modernizarea şi dezvoltarea întreprinderii. Achizitionarea urmatoarelor: mijloace de producţie (active corporale): echipamente informatice, active necorporale ( sistem de contabilitate şi gestiune; aplicaţie e-commerce). </t>
  </si>
  <si>
    <t>Modernizarea si extinderea activitatii S.C. TREND SERVICE S.R.L.</t>
  </si>
  <si>
    <t>TREND SERVICE SRL</t>
  </si>
  <si>
    <t xml:space="preserve">Creşterea competitivităţii de piaţa a firmei prin dezvoltarea activităţii de producţie publicitară, prin achiziţia de echipamente si utilaje performante si inovative. Prin proiect se vor achiziţiona urmatoarele active:  Echipament CNC destinat producţiei publicitare - 1 buc; - Imprimanta plotter - 1 buc.; - Scanner 3D - 1 buc.; - Statie grafica - 3 buc.; - Imprimanta pentru suprafete rigide 1. buc; - Tuburi cu led - 12 buc.; - Pubele pentru colectare selectivă - 3 buc.; - Sistem de operare - 3 buc.; - Software de editare foto - 3 buc.
</t>
  </si>
  <si>
    <t>Modernizare si diversificarea activitatii la SC TOMIS CONSTRUCTOR SRL</t>
  </si>
  <si>
    <t>TOMIS CONSTRUCTOR SRL</t>
  </si>
  <si>
    <t xml:space="preserve">Dezvoltarea societatii prin diversificarea activitatilor derulate in prezent, prin inovarea procesului tehnologic si al produselor societatii, prin  achizitia unei linii pentru fasonat otel beton.
</t>
  </si>
  <si>
    <t>POR102/2/2/</t>
  </si>
  <si>
    <t>Creșterea capacității și competitivității SC UNILEMN D&amp;G SRL prin achiziționarea de echipamente noi destinate producerii pieselor de mobilier</t>
  </si>
  <si>
    <t xml:space="preserve"> UNILEMN D&amp;G SRL</t>
  </si>
  <si>
    <t>Cresterea competitivitatii si a capacitatii de productie a SC UNILEMN D&amp;G SRL prin achizitionarea de utilaje si echipamente performante, moderne, inovative si eficiente din punct de vedere energetic.</t>
  </si>
  <si>
    <t>Culciu</t>
  </si>
  <si>
    <t>Creșterea competitivității și a productivității firmei SC EASTERN DIES SERVICE SRL prin achiziția de utilaje și echipamente moderne, eco-eficiente</t>
  </si>
  <si>
    <t>EASTERN DIES SERVICE SRL</t>
  </si>
  <si>
    <t>Diversificarea productiei societatii EASTERN DIES SERVICE SRL prin realizarea unei investitii initiale si introducerea unor produse noi, creşterea competitivitatii firmei prin certificarea procesului de sudare;  certificarea şi implementarea sistemului de management ISO 14001:2015 si recertificarea sistemului de management ISO
9001:2015</t>
  </si>
  <si>
    <t>Crestere capacitate productie saltele pocket</t>
  </si>
  <si>
    <t>BODESCU EXPORT IMPORT SRL</t>
  </si>
  <si>
    <t xml:space="preserve">Imbunatatirea competitivitatii intreprinderii prin extinderea capacitatii de productie saltele de tip pocket si a casetelor cu miez din arcuri tip pocket,  prin achizitionarea unor echipamente noi, de ultima generatie si certificarea sistemului de management al calitatii in conformitate cu standardul ISO 9001:2015. </t>
  </si>
  <si>
    <t>Dezvoltarea capacitatii productive a SC ROTECA SRL</t>
  </si>
  <si>
    <t>ROTECA SRL</t>
  </si>
  <si>
    <t>Extinderea capacităţii de producţie la nivelul întreprinderii prin construirea unui nou spaţiu productiv şi achiziţionarea unor echipamente moderne precum şi a unor active software.</t>
  </si>
  <si>
    <t>Ardud</t>
  </si>
  <si>
    <t>Achizitie utilaje pentru fabricarea mobilei</t>
  </si>
  <si>
    <t>SACRIS IMPEX S.R.L.</t>
  </si>
  <si>
    <t>Diversificarea activitatii de productie a SC SACRIS IMPEX SRL, prin dotarea societatii cu echipamente performante pentru productia mobilierului de sufragerie, si anume:linie de debitat si fasiat, roboti de sudura (2 buc), presa 80 tone, presa 100 tone, aparate de sudura (8 buc), masina de infoliat, echipament fotovoltaic
mobil si soft-uri (Soft VRC Moto, Soft MotoSim) care vor fi utilizate la robotii de sudura automati.</t>
  </si>
  <si>
    <t>Achizitie de echipamente la SC Foresta Construct SRL</t>
  </si>
  <si>
    <t>FORESTA CONSTRUCT SRL</t>
  </si>
  <si>
    <t>Diversificarea activitatii de productie si a produselor oferite in prezent de SC FORESTA CONSTRUCT SRL , prin dezvoltarea tehnologica pentru productia de mobilier de sufragerii, pe baza dotarii societatii cu echipamente performante,  si anume: 18 dotari (active corporale)</t>
  </si>
  <si>
    <t>EXTINDEREA CAPACITĂȚII DE PRODUCȚIE A S.C. ARDUDANA S.A.</t>
  </si>
  <si>
    <t>ARDUDANA SA</t>
  </si>
  <si>
    <t xml:space="preserve">Creşterea competitivităţii de piaţă a firmei prin realizarea de investiţii pentru extinderea activităţii de fabricarea articolelor de mobilă. </t>
  </si>
  <si>
    <t>Achiziție utilaje în vederea dezvoltării activității G&amp;S Proiect 2015 SRL, Satu Mare</t>
  </si>
  <si>
    <t>G&amp;S PROIECT 2015 SRL</t>
  </si>
  <si>
    <t>Consolidarea pozitiei pe piata a societatii G &amp; S PROIECT 2015 SRL prin achizitia unor utilaje noi,, performante in vederea dezvoltarii activitatii si a patrunderii pe noi piete</t>
  </si>
  <si>
    <t>ACHIZITIE DE UTILAJE SI ECHIPAMENTE LA SC PERFECT DOMITIANA SRL</t>
  </si>
  <si>
    <t>PERFECT DOMITIANA S.R.L.</t>
  </si>
  <si>
    <t>Extinderea activitatii si cresterea competitivitatii care sa contribuie la cresterea cotei de piata si a gradului de profitabilitate a societătii, cresterea calitatii si extinderea gamei de produse si servicii oferite</t>
  </si>
  <si>
    <t>Modernizarea activității SC AKE WOOD SRL</t>
  </si>
  <si>
    <t>AKE WOOD SRL</t>
  </si>
  <si>
    <t>Creşterea competitivitatii de piata a firmei prin dezvoltarea activitatii de prestări servicii de reparaţii polizare şi erodare scule, prin achiziţia de echipamente si utilaje performante si inovative</t>
  </si>
  <si>
    <t>ÎNFIINȚAREA UNUI STUDIO DE POSTPRODUCȚIE A PROGRAMELOR DE TELEVIZIUNE – VOICE MEDIA CENTER</t>
  </si>
  <si>
    <t>VOICE MEDIA CENTER SRL</t>
  </si>
  <si>
    <t>Inovarea serviciilor furnizate de Voice Media Center SRL prin înfiinţarea unui studio de postproducţie a programelor de televiziune, care va oferi servicii de dublaj, subtitrare, postsincronizarea zgomotelor/sunetelor</t>
  </si>
  <si>
    <t>Dezvoltarea firmei prin investii in active tangibile</t>
  </si>
  <si>
    <t>DAN ACIU SRL-D</t>
  </si>
  <si>
    <t>Cresterea competitivitatii economice a firmei prin realizarea investitiilor in active tangibile</t>
  </si>
  <si>
    <t>Dezvoltarea activității S.C. SIPATI PLUS S.R.L.</t>
  </si>
  <si>
    <t>SIPATI PLUS SRL</t>
  </si>
  <si>
    <t>Consolidarea pe piaţa regională de prestării de servicii în domeniul construcţiei de drumuri şi autostrăzi prin realizarea de investiţii pentru modernizarea şi dezvoltarea întreprinderii.</t>
  </si>
  <si>
    <t>Diversificarea activitatii societatii</t>
  </si>
  <si>
    <t xml:space="preserve">CREATIVE SCREEN SRL </t>
  </si>
  <si>
    <t>Societatea doreste sa-si diversifice activitatea economica si sa inceapa derularea unei noi activitati, conform codului CAEN 1629 Fabricarea altor produse din lemn, fabricarea articolelor din plută, paie şi alte materiale vegetale împletite</t>
  </si>
  <si>
    <t>Dotarea cu utilaje noi, performante a societății PAMI CONSTRUCT COMLĂUȘA SRL</t>
  </si>
  <si>
    <t>PAMI CONSTRUCT COMLĂUŞA SRL</t>
  </si>
  <si>
    <t>Creşterea competitivităţii societăţii prin achiziţia unor utilaje specifice activităţii PAMI CONSTRUCT COMLĂU?A SRL.</t>
  </si>
  <si>
    <t>Dotarea firmei cu active tangibile</t>
  </si>
  <si>
    <t>RATIO TERM SRL</t>
  </si>
  <si>
    <t>Cresterea competitivitatii economice a firmei, consolidarea firmei pe piata lucrarilor de instalatii termice si sanitare</t>
  </si>
  <si>
    <t>Modernizarea activitatii SC GLISSIERO SRL</t>
  </si>
  <si>
    <t>SC GLISSIERO SRL</t>
  </si>
  <si>
    <t>Cresterea competitivitatii de piata a firmei prin dezvoltarea activitatii de productie publicitara, prin achizitia de echipamente si utilaje performante si inovative</t>
  </si>
  <si>
    <t>Diversificarea produselor realizate de SC Somipress Romania SRL prin achizitia de echipamente performante</t>
  </si>
  <si>
    <t>SOMIPRESS ROMANIA SRL</t>
  </si>
  <si>
    <t>Imbunatatirea eficientei energetice si extinderea capacitatii de productie prin inlocuirea unui cuptor de topire cu un cuptor similar mult mai eficient din punct de vedere energetic si al productivitatii</t>
  </si>
  <si>
    <t>MODERNIZARE SI EXTINDERE HOTEL AURORA</t>
  </si>
  <si>
    <t>AURORA S.A.</t>
  </si>
  <si>
    <t>Modernizare si extindere Hotel Aurora prin realizarea unei investitii initiale ce va determina îmbunatatirea competitivitatii economice a SC AURORA SA prin cresterea productivitatii muncii proprii si a sectorului de turism hotelier</t>
  </si>
  <si>
    <t>POR/2016/5/5.2/2</t>
  </si>
  <si>
    <t>Amenajare parc de agrement Somos in municipiul Carei</t>
  </si>
  <si>
    <t>Proiectul isi propune transformarea unui teren degradat , situat in intravilan, in zona rezidentiala , intr-un parc cu acces nelimitat care va contribui la cresterea suprafetei de spatiu verde in municipiul Carei si va oferi un spatiu de recreere urbana pentru populatia orasului,contribuind la imbunatatirea aspectului estetic si la reducerea poluarii</t>
  </si>
  <si>
    <t>089</t>
  </si>
  <si>
    <t>In implementare</t>
  </si>
  <si>
    <t>Atelier întreținere și reparații auto P</t>
  </si>
  <si>
    <t>TRIO TRANS  S.R.L.</t>
  </si>
  <si>
    <t>Automatizarea fluxului tehnologic prin construirea atelierului de întreþinere si reparaþii auto, dar si prin realizarea de investiþii în
echipamente moderne</t>
  </si>
  <si>
    <t>SM</t>
  </si>
  <si>
    <t>Diversificarea activitatii societatii SILUET SRL prin achizitia de noi echipamente</t>
  </si>
  <si>
    <t>SILUET SRL</t>
  </si>
  <si>
    <t>Introducerea de 5 servicii noi (5 tipuri noi de abonamente) cu ajutorul noului flux tehnologic prin achiziþia de echipamente specializate</t>
  </si>
  <si>
    <t>DEZVOLTAREA ACTIVITATII S.C. ARHABITAT 2015 S.R.L.</t>
  </si>
  <si>
    <t>ARHABITAT 2015 SRL</t>
  </si>
  <si>
    <t>Achizitionarea de echipamente moderne si eco-eficiente</t>
  </si>
  <si>
    <t>Achiziție de utilaje la SOMETA BAT SRL din Negrești Oaș, Satu Mare</t>
  </si>
  <si>
    <t>SOMETA BAT SRL</t>
  </si>
  <si>
    <t>Diversificarea surselor de venit ale societatii prin introducerea activitatilor de lucrari de pregatirea terenului prin achizitia de utilaje noi: buldoexcavatoar (1 buc), miniincarcator (1 buc.), miniexcavator (1 buc.) si excavator (1 buc.).</t>
  </si>
  <si>
    <t>Înființarea unei unități de producție de peleți și brichete din paie la societatea VASY &amp; ALEX SRL</t>
  </si>
  <si>
    <t>VASY &amp; ALEX SRL</t>
  </si>
  <si>
    <t>Infiintarea unei unitati de productie de peleti si brichete din paie si consolidarea pozitiei societatii pe piata producatorilor de biocombustibil din deseuri vegetale din Regiunea de Nord-Vest</t>
  </si>
  <si>
    <t>Dezvoltarea activității societății</t>
  </si>
  <si>
    <t>FRIEND`S SRL</t>
  </si>
  <si>
    <t>Cresterea competitivitatii economice a firmei si a numarului de servicii prestate prin achizitia liniei de realizare albume foto</t>
  </si>
  <si>
    <t>Construire unitate de producþie si prelucrari mecanice</t>
  </si>
  <si>
    <t>INFOCENTER SRL</t>
  </si>
  <si>
    <t>Infiintarea unei unitati de productie prin construirea unui nou spatiu productiv si achizitionarea unor echipamente moderne, prin folosirea unor surse de energie regenerabile precum si a unor active software</t>
  </si>
  <si>
    <t>DIVERSIFICAREA ACTVITĂTII DE PRODUCTIE ÎN CADRUL S.C. PROUMIN S.R.L.</t>
  </si>
  <si>
    <t>PROUMIN SRL</t>
  </si>
  <si>
    <t>Modernizarea activitatii prin achizitia de utilaje</t>
  </si>
  <si>
    <t>AUTONOVA SA</t>
  </si>
  <si>
    <t>Dezvoltarea activitatii clinicii Manitou Med</t>
  </si>
  <si>
    <t>MANITOU MED S.R.L.</t>
  </si>
  <si>
    <t>POR/2016/3/3.1/B/1</t>
  </si>
  <si>
    <t>Creșterea eficienței energetice a Gradiniței cu Program Prelungit nr. 7, din localitatea Negrești-Oaș</t>
  </si>
  <si>
    <t>ORAȘ NEGREȘTI-OAȘ</t>
  </si>
  <si>
    <t>Negrești-Oaș</t>
  </si>
  <si>
    <t>POR/2017/3/3.2/1</t>
  </si>
  <si>
    <t>Reducerea  emisiilor de carbon în municipiul Carei pe baza masurilor propuse in Planul de mobilitate Urbana Durabila</t>
  </si>
  <si>
    <t>Reducerea cu cu 3,5% pana in anul 2022, respectiv cu 3,6% pana in anul 2026 a emisiilor echivalent CO2 in municipiul Carei prin
masuri integrate si complementare bazate pe Planul de mobilitate urbana durabila</t>
  </si>
  <si>
    <t>043</t>
  </si>
  <si>
    <t>Reducerea emisiilor de carbon în municipiul Carei prin masuri privind incurajarea utilizarii bicicletei si imbunatatirea infrastructurii aferenta traficului pedestrian</t>
  </si>
  <si>
    <t>Reducerea cantitatii de emisii echivalent CO2 cu 4,2 % pana in anul 2022, respectiv cu 3,3 % in anul 2026 in municipiul Carei prin utilizarea mijloacelor de transport alternative, fara a influenta zone din afara ariei de actiune.</t>
  </si>
  <si>
    <t>Construirea şi dotarea unui atelier pentru reparaţii maşini al SC EURO TREND SERVICE SRL</t>
  </si>
  <si>
    <t>EURO TREND SERVICE SRL</t>
  </si>
  <si>
    <t>Cresterea competitivitatii si consolidarea pozitiei microintreprinderii pe piata, prin accesul la
noi tehnologii, inovatii, echipamente IT si diversificarea serviciilor oferite clientilor in vederea unei dezvoltari echilibrate si durabile a
acesteia</t>
  </si>
  <si>
    <t>Paulesti</t>
  </si>
  <si>
    <t>Dezvoltarea activităţii Enida SRL prin construirea unei noi pensiuni</t>
  </si>
  <si>
    <t>ENIDA SRL</t>
  </si>
  <si>
    <t>Cresterea capacitaþii de primire turistica, prin construirea unei pensiuni noi</t>
  </si>
  <si>
    <t>Tăşnad</t>
  </si>
  <si>
    <t>lnfiintare laborator de tehnica dentara bazata pe tehnologii digitale inovative</t>
  </si>
  <si>
    <t>STA RX SRL</t>
  </si>
  <si>
    <t xml:space="preserve">Extinderea capacităţii de producţie a S.C. PLASTICA S.R.L. </t>
  </si>
  <si>
    <t>PLASTICA SRL</t>
  </si>
  <si>
    <t>Cresterea competitivitaþii de piaþa a firmei prin realizarea de investiþii pentru extinderea activitaþii
de producþie de ambalaje flexibile din material pastic.</t>
  </si>
  <si>
    <t>Amenajare hotel restaurant S+P+l+M în constructie existenta S+P+l prin mansardarea volumului acoperisului</t>
  </si>
  <si>
    <t>PROIMUNIT 2013 srl</t>
  </si>
  <si>
    <t>Cresterea competitivitaþii economice prin demararea unui proiect de construcþie a unui hotel</t>
  </si>
  <si>
    <t>Creşterea eficienţei energetice a Liceului tehnologic Ionita G. Andron</t>
  </si>
  <si>
    <t>UAT Negreşti-Oaş</t>
  </si>
  <si>
    <t>Cresterea performantei energetice la nivelul Liceului Tehnologic Ionita G. Andron (Corp A, Corp B, Corp Principal, Atelier Alimentatie Publica), din Orasul Negresti Oas se va asigura prin realizarea unor lucrari de interventie care sa determine diminuarea consumurilor energetice pentru incalzirea spatiilor, in conditiile asigurarii si mentinerii climatului termic interior, prin limitarea pierderilor de caldura catre
mediul exterior precum si ameliorarea aspectului urbanistic al cladirii.</t>
  </si>
  <si>
    <t>Negreşti-Oaş</t>
  </si>
  <si>
    <t>Creşterea eficienţ ei energetice a Liceului Teoretic Negreşti -Oaş - Corp A</t>
  </si>
  <si>
    <t>Cresterea performantei energetice la nivelul Corp A al Liceului Teoretic Negresti-Oas din Orasul Negresti Oas se va asigura prin realizarea unor lucrari de interventie care sa determine diminuarea consumurilor energetice pentru incalzirea spatiilor, in conditiile asigurarii si mentinerii climatului termic interior, prin limitarea pierderilor de caldura catre mediul exterior precum si ameliorarea aspectului
urbanistic al cladirii.</t>
  </si>
  <si>
    <t>Dotarea cu active a societatii</t>
  </si>
  <si>
    <t>BASIC POINT SRL</t>
  </si>
  <si>
    <t xml:space="preserve">creșterea competitivității societății și dotarea acesteia cu echipamente noi </t>
  </si>
  <si>
    <t>Construire Hotel P+3E+M</t>
  </si>
  <si>
    <t>SAMINSTAL SRL</t>
  </si>
  <si>
    <t xml:space="preserve">dezvoltarea turismului din judetul Satu Mare prin crearea unui hotel care oferă servicii inovative crescand productivitatea muncii. </t>
  </si>
  <si>
    <t>ACHIZITIE DE UTILAJE LA TIPOGRAFIA SOMESUL SA</t>
  </si>
  <si>
    <t>TIPOGRAFIA SOMESUL SA</t>
  </si>
  <si>
    <t>cresterea competitivitatii societatii si dotarea acesteia cu echipamente noi</t>
  </si>
  <si>
    <t>Creșterea eficienței energetice a Școlii Gimnaziale Nr. 3 - Sala de Sport, din localitatea Negrești-Oaș</t>
  </si>
  <si>
    <t xml:space="preserve">Cresterea performantei energetice la nivelul cladirii Scolii Gimnaziale nr. 3 – Sala de Sport din Orasul Negresti Oas </t>
  </si>
  <si>
    <t>Creșterea eficienței energetice a Școlii Gimnaziale Nr. 1, din localitatea Negrești-Oaș</t>
  </si>
  <si>
    <t xml:space="preserve">Cresterea performantei energetice la nivelul cladirii Scolii Gimnaziale nr. 1 Negresti-Oas din Orasul Negresti Oas </t>
  </si>
  <si>
    <t>Extinderea capacitaþii de producþie la SC SILVAROM VEST SRL</t>
  </si>
  <si>
    <t>SILVAROM VEST SRL</t>
  </si>
  <si>
    <t>creşterea competitivităţii economice prin demararea unui proiect complex de achiziţie de echipamente moderne</t>
  </si>
  <si>
    <t>Cresterea competitivitatii societatii Hoceanu HGH SRL prin infiintarea unei noi sectii de prelucrare a lemnului</t>
  </si>
  <si>
    <t>HOCEANU HGH S.R.L.</t>
  </si>
  <si>
    <t>infiintarea unei noi sectii de prelucrare a lemnului</t>
  </si>
  <si>
    <t>Creşterea competitivităţii firmei SIHA Knit Fashion SRL prin dotarea cu echipamente de producţie performante.</t>
  </si>
  <si>
    <t>SIHA KNIT FASHION S.R.L.</t>
  </si>
  <si>
    <t>Creşterea competitivităţii firmei SIHA Knit Fashion SRL pe piaţa europeană</t>
  </si>
  <si>
    <t>ÎNFIINTAREA UNEI NOI UNITĂTI DE PRODUCTIE ÎN CADRUL S.C. STEIGER S.R.L.</t>
  </si>
  <si>
    <t>STEIGER SRL</t>
  </si>
  <si>
    <t>demararea unui proiect complex de achiziție de echipamente moderne</t>
  </si>
  <si>
    <t>POR/2017/5/5.2/2</t>
  </si>
  <si>
    <t>AMENAJARE SPATII DE PETRECERE A TIMPULUI LIBER, ÎN ORASUL LIVADA, JUDETUL SATU MARE</t>
  </si>
  <si>
    <t>ORAS LIVADA</t>
  </si>
  <si>
    <t>Îmbunătățirea infrastructurii urbane din orașul Livada care să asigure creșterea calității vieții și atractivității orașului atât pentru populația locală cât și pentru persoanele aflate în tranzit</t>
  </si>
  <si>
    <t>Cresterea eficientei energetice la sediul Primariei Corp A si Corp B , din localitatea Negresti-Oas</t>
  </si>
  <si>
    <t>ORAS NEGRESTI-OAS</t>
  </si>
  <si>
    <t>POR/2018/3/3.1/C/1/7Regiuni</t>
  </si>
  <si>
    <t>Eficientizarea si modernizarea sistemului de iluminat public din municipiul Carei</t>
  </si>
  <si>
    <t>cresterea eficientei energetice a sistemului de iluminat public si a calitatii vietii din municipiul Carei pana in anul 2022 prin implementarea de masuri privind reducerea consumului de energie, a emisiilor de CO2 si interventii asupra SIP</t>
  </si>
  <si>
    <t>POR/2018/4/4.1/2/PN</t>
  </si>
  <si>
    <t>Crearea si amenajarea unei piste pentru biciclisti in zona Nord din municipiul Satu Mare</t>
  </si>
  <si>
    <t>MUNICIPIUL SATU MARE</t>
  </si>
  <si>
    <t>DEZVOLTAREA PARCULUI DE RECREERE TURINSULA</t>
  </si>
  <si>
    <t>GRIGDAN CAMARZANA SRL</t>
  </si>
  <si>
    <t>Parc de recreere cu piscine exterioare, tobogane acvatice, pavilon de deservire, teren de joacă pentru copii, teren de sport în aer liber, care utilizează energie regenerabilă pentru încălzire (sistem de panouri solare) şi iluminat exterior (lămpi off-grid cu panouri fotovoltaice), accesibil pentru persoane cu dizabilităţi locomotorii (parcări, vestiare, duşuri, turnicheţi, elevator mobil pentru bazine) şi de vedere (inscripţii braille şi imprimante tactilo-palpabile cu scop informativ).</t>
  </si>
  <si>
    <t>CONSTRUIRE FABRICĂ DE PRELUCRARE STICLĂ</t>
  </si>
  <si>
    <t>DOOR PANELS SRL</t>
  </si>
  <si>
    <t>Fabrică de prelucrare sticlă care utilizează energie regenerabilă pentru încălzire (sistem de panouri solare), accesibil pentru persoane cu dizabilităţi locomotorii (parcări) şi de vedere (inscripţii braille şi imprimante tactilo-palpabile cu scop informativ).</t>
  </si>
  <si>
    <t>Creșterea competitivității SC METALPET SA prin extinderea capacității unității existente de producție achiziționând utilaje ce vor crește volumul produselor</t>
  </si>
  <si>
    <t>METALPET SA</t>
  </si>
  <si>
    <t>Extinderea capacităţii unei unităţi existente, prin inoirea si creşterea volumului a cel puţin trei produse – bucse, reductoare si lagăre, fără schimbarea fundamentală a procesului de producţie</t>
  </si>
  <si>
    <t>POR/2017/8/8.1/8.2.B/1/7 REGIUNI</t>
  </si>
  <si>
    <t>Modernizare, extindere si dotare Unitate de Primiri Urgente din cadrul Spitalului Judetean de Urgenta Satu Mare</t>
  </si>
  <si>
    <t>JUDETUL SATU MARE</t>
  </si>
  <si>
    <t>Extinderea suprafeţei utile cu 346,15 mp şi modernizarea suprafeţei de 1139,8 mp ale UPUSM în vederea asigurării spaţiului necesar, a circuitelor medicale solicitate prin acte normative şi a condiţiilor tehnico-edilitare necesare funcţionării sustenabile pentru Unitatea de Primiri Urgenţe din cadrul Spitalului Judeţean de Urgenţă Satu Mare</t>
  </si>
  <si>
    <t>SITUAȚIA CENTRALIZATOARE A CONTRACTELOR AFLATE ÎN DERULARE 
JUDEȚUL SATU MARE</t>
  </si>
  <si>
    <t>Valoarea UE a proiectului (LEI)</t>
  </si>
  <si>
    <t>Total valoare proiect
(LEI)</t>
  </si>
  <si>
    <t>SITUAȚIA CENTRALIZATOARE A CONTRACTELOR FINALIZATE
JUDEȚUL SATU MARE</t>
  </si>
  <si>
    <t>LISTA PROIECTELOR CONTRACTATE - PROGRAMUL OPERATIONAL INFRASTRUCTURA MARE
JUDETUL SATU MARE</t>
  </si>
  <si>
    <t>Servicii Integrate pentru Revigorarea
Comunitatii Marginalizate</t>
  </si>
  <si>
    <t>Primaria SaucaFGC ACTIV GRUP SRL/ŞCOALA GIMNAZIALĂ SĂUCA /ASOCIAŢIA PENTRU COPII ŞI TINERI "4 U"</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</si>
  <si>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</si>
  <si>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Sauca</t>
  </si>
  <si>
    <t>unitate administrativ teritoriala nivel local/SC/Public/ONG</t>
  </si>
  <si>
    <t>A.U.R.I.T.- ActiUni pentru Reducerea numarului de persoane aflate in Risc de excluziune prin masuri integrate in Mediesul Aurit</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</si>
  <si>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</si>
  <si>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 xml:space="preserve">Nord Vest </t>
  </si>
  <si>
    <t>Mediesu Aurit</t>
  </si>
  <si>
    <t>Sprijin pregatitor pentru elaborarea Strategiei de Dezvoltare locala si infiintarea Grupului de Actiune Local al municipiului Satu Mare</t>
  </si>
  <si>
    <t>Municipiul Satu Mare/OTP CONSULTING ROMANIA SRL /ASOCIAŢIA ORGANIZAŢIA CARITAS A DIECEZEI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</si>
  <si>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</si>
  <si>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AA1/28.11.2017</t>
  </si>
  <si>
    <t>LISTA PROIECTELOR CONTRACTATE - PROGRAMUL OPERATIONAL  CAPITAL UMAN
JUDETUL SATU MARE</t>
  </si>
  <si>
    <t>Stadiu proiect 
(în implementare/finalizat)</t>
  </si>
  <si>
    <t>090</t>
  </si>
  <si>
    <t>Extindere hala de productie existenta si construire spatiu nou de productie in vederea cresterii capacitatii productive a societatii IRON COMPANY Jud.Satu Mare, Comuna Vetis, Str.Careiului, Nr.11</t>
  </si>
  <si>
    <t>IRON COMPANY SRL</t>
  </si>
  <si>
    <t xml:space="preserve">Extindere hală de producţie existentă şi construire spaţiu nou de producţie în vederea creşterii
capacităţii productive a societăţii JRON COMPANY </t>
  </si>
  <si>
    <t>Vetis</t>
  </si>
  <si>
    <t>BP</t>
  </si>
  <si>
    <t>Îmbunătățirea poziției pe piață a companiei NOPARDON SRL prin realizarea unei unități hoteliere și diversificarea serviciilor oferite</t>
  </si>
  <si>
    <t>NO PARDON S.R.L.</t>
  </si>
  <si>
    <t xml:space="preserve"> Îmbunătăţirea poziţiei pe piaţă a companiei NOPARDON SRL prin realizarea unei unităţi hoteliere şi diversificarea serviciilor oferite</t>
  </si>
  <si>
    <t>POR/2017/3/3.1/A/2/7 REGIUNI</t>
  </si>
  <si>
    <t>CRESTEREA EFICIENTEI ENERGETICE A BLOCURILOR DE LOCUINTE DIN ORASUL NEGRESTI OAS - LOT 1</t>
  </si>
  <si>
    <t>CRESTEREA EFICIENTEI ENERGETICE A BLOCURILOR DE LOCUINTE DIN ORASUL NEGRESTI OAS-LOT1</t>
  </si>
  <si>
    <t>Cresterea performantei energetice a blocurilor de locuinte din orasul Negresti Oas - LOT 2</t>
  </si>
  <si>
    <t>CRESTEREA EFICIENTEI ENERGETICE A BLOCURILOR DE LOCUINTE DIN ORASUL NEGRESTI OAS-LOT2</t>
  </si>
  <si>
    <t>POR/4/2017/4.4/4.4/1</t>
  </si>
  <si>
    <t>Modernizare infrastructura educationala Gradinita nr. 7</t>
  </si>
  <si>
    <t>052</t>
  </si>
  <si>
    <t>Reabilitare cladiri rezidentiale Satu Mare 7</t>
  </si>
  <si>
    <t>Introducerea utilizarii de instrumente de management ale calitaii si performanei (ISO9001:2015) în cadrul Serviciului public Poliia Locala Satu Mare, Centrul Cultural ”G.M.Zamfirescu”, Teatrul de Nord Satu Mare si Filarmonica "Dinu Lipatti" Satu Mare.</t>
  </si>
  <si>
    <t>Reabilitare cladiri rezidentiale Satu Mare 5</t>
  </si>
  <si>
    <t>Introducerea si extinderea de sisteme si standarde comune în administraia publica locala ce optimizeaza procesele orientate catre beneficiari în concordana cu SCAP</t>
  </si>
  <si>
    <t xml:space="preserve">Localitate </t>
  </si>
  <si>
    <t>Păulești</t>
  </si>
  <si>
    <t>Tășnad</t>
  </si>
  <si>
    <t>Anumite contracte sunt la nivel de judet, nu se poate specifica localitatea</t>
  </si>
  <si>
    <t>Stadiu proiect:  contract semnat, în implementare, finalizat</t>
  </si>
  <si>
    <t>SITUAȚIA CENTRALIZATOARE A LOCALITĂȚILOR ÎN JUDEŢUL SATU MARE</t>
  </si>
  <si>
    <t>Sprijin pentru pregătirea aplicației de finanțare și a documentațiilor de atribuire pentru proiectul regional de dezvoltare a infrastructurii de apă și apă uzată din județul Satu Mare/Regiunea Nord - Vest, în perioada 2014-2020</t>
  </si>
  <si>
    <t>185/29.06.2018</t>
  </si>
  <si>
    <t>Necompetitiv (cu depunere continuă, pe bază de liste de proiecte preidentificate)/28.03.2016/2018</t>
  </si>
  <si>
    <t>SC APASERV SATU MARE SA</t>
  </si>
  <si>
    <t>06.05.2015( CF semnat in 29.06.2018)</t>
  </si>
  <si>
    <t>Organisme publice cf legii 64/2010</t>
  </si>
  <si>
    <t>public/SRL/public</t>
  </si>
  <si>
    <t>public/privat/ONG</t>
  </si>
  <si>
    <t>MUNICIPIUL CAREI/Asoc organizatia Caritas a Diecezei SM/Agenda Setting SRL</t>
  </si>
  <si>
    <t>public/ONG/privat</t>
  </si>
  <si>
    <t>ONG</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</si>
  <si>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</si>
  <si>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</si>
  <si>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</si>
  <si>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public/ONG</t>
  </si>
  <si>
    <t>CP 12 less/2018</t>
  </si>
  <si>
    <t>Introducerea de sisteme și standarde comune în administrația publică locală ce optimizează procesele orientate către cetățeni în Municipiul Carei</t>
  </si>
  <si>
    <t xml:space="preserve">Obiectivul general al proiectului consta în dezvoltarea capacitații instituționale si optimizarea activității la nivelul Municipiului Carei prin masuri implementate din perspectiva back-office (adaptarea procedurilor interne de lucru, digitalizarea arhivelor) si front-office (oferirea de servicii si informații accesibile tuturor cetățenilor), pentru serviciile publice furnizate de către administrația publica locala precum si dezvoltarea aptitudinilor angajaților.
Obiectivele specifice ale proiectului
1. OS1. Implementarea unor masuri în corespondenta cu Planul integrat pentru simplificarea procedurilor administrative pentru
cetățeni din perspectivele front-office si back-office prin achiziția si implementarea unei platforme integrate care va furniza digital fluxurile de lucru de baza din cadrul instituției si va asigura accesul online la serviciile publice gestionate de Municipiul Carei, pana in 2023.
2. OS2 .Dezvoltarea cunoștințelor si abilitaților a 30 de angajați din cadrul personalului de conducere si execuție al UAT Municipiul Carei, in vederea sprijinirii masurilor vizate de proiect prin formarea/instruirea utilizatorilor in ceea ce privește soluțiile informatice implementate in cadrul proiectului precum si a responsabilităților in materia comunicării, transparenta decizională si
managementul documentelor, pana in 2023.
</t>
  </si>
  <si>
    <t xml:space="preserve"> în implementare</t>
  </si>
  <si>
    <t>Reabilitare cladiri rezidentiale Satu Mare 2</t>
  </si>
  <si>
    <t>Reabilitarea şi eficientizarea din punct de vedere energetic a clădirii prin îmbunătăţirea izolaţiei termice şi hidroizolarea anvelopei clădirii, înlocuirea tâmplăriei de lemn cu ţâmplărie performantă energetic, înlocuirea corpurilor de iluminat, lucrări de reparaţii la faţade</t>
  </si>
  <si>
    <t>Reabilitare cladiri rezidentiale Satu Mare 1</t>
  </si>
  <si>
    <t>reabilitarea şi eficientizarea din punct de vedere energetic a clădirii prin îmbunătăţirea izolaţiei termice şi hidroizolarea anvelopei clădirii, înlocuirea tâmplăriei de lemn cu tâmplărie performantă energetic, înlocuirea corpurilor de iluminat, înlocuirea lifturilor şi a circuitelor electrice în părţile comune, lucrări de reparaţii la faţade.</t>
  </si>
  <si>
    <t>Reabilitare cladiri rezidentiale Satu Mare 4</t>
  </si>
  <si>
    <t>Reabilitarea şi eficientizarea din punct de vedere energetic a clădirii prin îmbunătăţirea izolaţiei termice şi hidroizolarea anvelopei clădirii, înlocuirea tâmplăriei de lemn cu tâmplărie performantă energetic, înlocuirea corpurilor de iluminat şi a circuitelor electrice în părţile comune, lucrări de reparaţii la faţade.</t>
  </si>
  <si>
    <t>POR/2018/8/8.1/8.1.A/1/7</t>
  </si>
  <si>
    <t>Creșterea accesibilității și îmbunătățirea calității serviciilor de sănătate în municipiul Carei</t>
  </si>
  <si>
    <t>Dezvoltarea infrastructurii sanitare in cadrul Ambulatoriului integrat de specialitate Carei in vederea cresterii cu 25% a numarului de consultatii prin implemntarea proiectului si reducere a inegalitatilor in ceea ce priveste starea de sanatate a populatiei la nivel local si microregional, prin  prin dotarea acestuia cu 14 echipamente noi si performante</t>
  </si>
  <si>
    <t>POR/2017/4/4.1/1</t>
  </si>
  <si>
    <t>Modernizarea si extinderea traseului pietonal si velo Centrul Nou din municipiul Satu Mare</t>
  </si>
  <si>
    <t>053</t>
  </si>
  <si>
    <t>Vetiș</t>
  </si>
  <si>
    <t>Medieșu Aurit</t>
  </si>
  <si>
    <t>Săuca</t>
  </si>
  <si>
    <r>
      <t>Contribuția națională</t>
    </r>
    <r>
      <rPr>
        <b/>
        <sz val="10"/>
        <color rgb="FFFF0000"/>
        <rFont val="Calibri"/>
        <family val="2"/>
        <charset val="238"/>
        <scheme val="minor"/>
      </rPr>
      <t xml:space="preserve"> </t>
    </r>
  </si>
  <si>
    <t>SITUAȚIA CENTRALIZATOARE A CONTRACTELOR SEMNATE
JUDEȚUL SATU MARE</t>
  </si>
  <si>
    <t>Proiectul regional de dezvoltare a infrastructurii de apă și apă uzată din județul Satu Mare/Regiunea Nord-Vest în perioada 2014-2020</t>
  </si>
  <si>
    <t>278/19.11.2019</t>
  </si>
  <si>
    <t>Necompetitiv (cu depunere continuă, pe bază de liste de proiecte preidentificate)</t>
  </si>
  <si>
    <t>S.C. APASERV SATU MARE S.A.</t>
  </si>
  <si>
    <t>Obiectivul general al măsurii este îmbunătăţirea infrastructurii de mediu din Satu Mare, oraş situat în România, cu scopul de a îndeplini obligaţiile prevăzute ca stat membru al Uniunii Europene.
Obiective în domeniul sistemului de alimentare cu apă: • asigurarea pentru locuitorii oraşului Satu Mare, a unui serviciu de calitate în ceea ce priveşte furnizarea apei potabile, care să îndeplinească cerinţele Directivei UE pentru Apă Potabilă 98/83/EC; • furnizarea continuă şi la presiune constantă a apei şi evitarea contaminării reţelei de distribuţie a apei potabile; • reducerea folosirii ineficiente a apei şi a pierderilor de apă; • îmbunătăţirea sănătăţii populaţiei oraşului; • reducerea costurilor de exploatare, întreţinere şi reparare a sistemului de furnizare a apei potabil</t>
  </si>
  <si>
    <t>30.10.2019</t>
  </si>
  <si>
    <t>31.12.2023</t>
  </si>
  <si>
    <t>Organisme publice cf legii 64/2013</t>
  </si>
  <si>
    <t>017, 018, 021, 029</t>
  </si>
  <si>
    <t>Implementarea unor tehnologii digitale inovative în vederea cresterii preciziei operaþiunilor si reducerii timpului de execuþie a
lucrarilor de tehnica dentara.
Dotarea laboratorului de tehnica dentara cu utilaje si echipamente de specialitate.
Asigurarea personalului de specialitate (3 persoane nou angajate), concomitent cu masuri administrative de reorganizare
funcþionala a întreprinderii.</t>
  </si>
  <si>
    <t>cresterea eficientei energetice a cladirii sediului Primariei Negresti-Oas Corp A și Corp B, prin aplicarea unor masuri de crestere a eficientei energetice in vederea reducerii consumului de energie primara si a emisiilor de CO2,</t>
  </si>
  <si>
    <t>POR/10/2017/10/10.1B/7regiuni</t>
  </si>
  <si>
    <t>Cresterea gradului de participare la nivelul invatamantului obligatoriu in cadrul Scolii Gimnaziale Nr.1 Carei</t>
  </si>
  <si>
    <t>Cresterea gradului de participare la învatamântul obligatoriu, in special pentru copii cu risc crescut de parasire timpurie a sistemului in
cadrul Scolii Gimnaziale Nr. 1 Carei cu 15 % pana in anul 2022</t>
  </si>
  <si>
    <t>051</t>
  </si>
  <si>
    <t>Modernizare infrastructura educationala Gradinita nr. 29 si Cresa Punguta cu 2 bani</t>
  </si>
  <si>
    <t>Imbunătăţirea calităţii infrastructurii unităţilor de educaţie preşcolară şi antepreşcolară, pentru
asigurarea unui proces educaţional de nivel european şi creşterea participării populaţiei şcolare la procesul educaţional în municipiul Satu
Mare</t>
  </si>
  <si>
    <t>Dezvoltarea infrastructurii de transport public în municipiul Satu Mare</t>
  </si>
  <si>
    <t>Crearea unor investitii bazate pe planuri de mobilitate urbana ce vizeaza cresterea atractivitatii si
competitivitaþii transportului public, contribuind în acelasi timp la reducerea poluarii atmosferice si fonice, a emisiilor de gaze cu efect de
sera si a consumului energetic la nivelul municipiul Satu Mare;
Scopul acestor investiþii este acela de a investiþii în tehnologii noi/moderne, pentru reinnoirea parcului auto prin achiziþionarea de
autobuze nepoluante necesare pentru operarea tuturor liniilor de transport public din municipiul Satu Mare, plecând de la premisa ca un
sistem de transport public modern, gestionat eficient si ale carui costuri de utilizare sunt accesibile, reprezinta cheia atragerii a cât mai
multor utilizatori – elemente care încurajeaza renunþarea la autovehiculul personal, implicit la reducerea emisiilor de CO2 si a poluarii
fonice din zona urbana.</t>
  </si>
  <si>
    <t>POR/2017/4/4.2/1</t>
  </si>
  <si>
    <t>Transformarea zonei degradate Cubic in zona de petrecere a timpului liber pentru comunitate</t>
  </si>
  <si>
    <t>Reconversia si refunctionalizarea terenului degradat si neutilizat din zona CUBIC din municipiul Satu Mare</t>
  </si>
  <si>
    <t>POR/2017/4/4.3/1</t>
  </si>
  <si>
    <t>Regenerare fizica a zonei Ostrovului</t>
  </si>
  <si>
    <t>Regenerarea fizică şi socială a zonei Ostrovului din Municipiul Satu Mare, în vederea creării unui sistem flexibil, multidisciplinar care să răspundă cât mai adecvat nevoilor identificate în zona urbană marginalizată</t>
  </si>
  <si>
    <t>055</t>
  </si>
  <si>
    <t>Amenajare pistă de biciclete strada Botizului - Pod Golescu</t>
  </si>
  <si>
    <t>Reducerea emisiilor de carbon în municipiul Satu Mare prin investiþii bazate pe Planul de
Mobilitate Urbana Durabila al municipiului Satu Mare</t>
  </si>
  <si>
    <t>POR/2017/4/4.4/4.5/1</t>
  </si>
  <si>
    <t>Modernizare infrastructura educationala Liceul Tehnologic "Constantin Brancusi"</t>
  </si>
  <si>
    <t>Dezvoltarea infructructurii de educatie si formare Liceul Tehnologic "Constantin Brâncusi" în
vederea asigurarii unui proces educational de nivel european</t>
  </si>
  <si>
    <t>050</t>
  </si>
  <si>
    <t>Axa Prioritară 2. Dezvoltarea unui sistem de transport multimodal, de calitate, durabil şi eficient, Obiectivul Specific O.S. 2.2 Creşterea accesibilităţii zonelor cu o conectivitate redusă la infrastructura rutieră a TEN-T</t>
  </si>
  <si>
    <t>Satu MARE</t>
  </si>
  <si>
    <t>Modernizarea şi extinderea traseului pietonal şi velo Centrul Vechi din municipiul Satu Mare</t>
  </si>
  <si>
    <t>Modernizarea Centrului Vechi din municipiul Satu Mare prin extinderea zonei accesibile pietonilor şi bicicliştilor prin amenajarea unor arii pietonale modernizate precum şi crearea unei piste pentru biciclete</t>
  </si>
  <si>
    <t>Anumite contracte se implementează în mai multe județe sau la nivel național și nu se pot include</t>
  </si>
  <si>
    <t>DV</t>
  </si>
  <si>
    <t>RB</t>
  </si>
  <si>
    <t>CP 13 less/2019</t>
  </si>
  <si>
    <t>Digitalizare, eficiență, transparență pentru cetățeni - DETC</t>
  </si>
  <si>
    <t>Obiectivul general al proiectulu
Dezvoltarea si implementarea de masuri de simplificare privind serviciile furnizate catre cetaþenii municipiului Satu Mare în scopul
reducerii birocraþiei, respectiv sprijinirea Primariei municipiului Satu Mare pentru a implementa masuri de simplificare pentru cetaþeni în
corespondenþa cu Planul integrat pentru simplificarea procedurilor administrative aplicabile cetaþenilor. Prin realizarea obiectivului general vor fi îmbunataþite procedurile adminsitrative, respectiv se va facilita accesul la serviciile publice, prin digitalizarea acestora. Prin planul sau de activitati proiectul actioneaza în scopul utilizarii celor mai eficiente instrumente de lucru. Metodologia de implementare are în
vedere interdependenþele dintre activitati, la nivelul diagramei Gantt, precum si interdependenþele raportate la durata de implementare si la capacitatea resurselor alocate.
Obiectivele specifice ale proiectului
1. Digitalizare si implementare solutii soft în vederea simplicarii procedurilor catre cetaþeni prin migrarea serviciilor de tip ”analog”
(hârtie, apel telefonic, deplasare personala) pe platforme digitale: desktop (site) si mobile (app);
2. Dezvoltarea si extinderea sistemelor existente, interconectarea tuturor serviciilor într-o singura platforma de ”self-care” precum si
deschiderea mai larga catre cetaþeni, introducând servicii specifice pentru nevazatori / cetaþeni cu deficienþe de vedere sau de alt
tip;
3. Digitalizarea proceselor de administrare a documentelor necesare prin interconectarea sistemelor de backoffice (sistem de
incasari, managementul documentelor) pentru a facilita funcþionarea platformei publice;</t>
  </si>
  <si>
    <t>Planificare strategica si accesibilizare a serviciilor oferite de administrația locală în municipiul Carei</t>
  </si>
  <si>
    <t>Obiectivul general al proiectului consta in consolidarea capacitaþii institutionale si eficientizarea activitatii la nivelul Municipiului Carei prin
planificare strategica si continuarea simplificarii procedurilor administrative si reducerea birocratiei pentru cetateni, implementând masuri
din perspectiva back-office (adaptarea procedurilor interne de lucru, digitalizarea arhivelor) si front-office pentru serviciile publice furnizate
aferente competenþelor partajate ale administraþiei publice locale.
Obiectivele specifice ale proiectului
1. OS1: Dezvoltarea capacitaþii necesare in vederea fundamentarii deciziilor si planificarii strategice pe termen lung, prin elaborarea
Strategiei Integrate de Dezvoltare Urbana a Municipiului Carei 2021-2027 si a Planului de Mobilitate Urbana Durabila 2021-2027
2. OS2: Implementarea unor masuri de simplificare pentru cetateni, in corespondenta cu Planul integrat pentru simplificarea
procedurilor administrative aplicabile cetaþenilor din perspectiva front-office, dar si back-office prin introducerea unor solutii
aplicative noi si integrarea cu cele existente, în scopul digitalizarii fluxurilor de lucru, pentru reducerea timpului de procesare a
cererilor cetaþenilor si asigurarea accesului online la serviciile publice gestionate de Municipiul Carei din domeniul urbanismului si
asistenþei sociale.
3. OS3: Dezvoltarea cunostintelor si abilitatilor personalului din cadrul Municipiului Carei, in vederea sprijinirii masurilor vizate de
proiect. Este avuta in vedere formarea/instruirea, evaluarea/testarea si certificarea competentelor/cunostinþelor dobândite pentru
33 persoane din cadrul grupului þinta, in ceea ce priveste utilizarea soluþiilor informatice implementate in cadrul proiectului.</t>
  </si>
  <si>
    <t xml:space="preserve">POR/2018/13/13.1/1/7 REGIUNI </t>
  </si>
  <si>
    <t>Creare Centru Multifunctional Carei</t>
  </si>
  <si>
    <t>UAT MUNICIPIUL CAREI</t>
  </si>
  <si>
    <t>Imbunatirea calitatii vietii in Municipiul Carei cu 20% prin dezvoltarea serviciilor culturale si de petrecere a timpului liber si prin imbunatatirea siguratei publice, prin crearea unui centru ca mediu de informare si documentare, socializare si petrecerea timpului liber,</t>
  </si>
  <si>
    <t>083; 055</t>
  </si>
  <si>
    <t>Creare Centru Recreativ Carei</t>
  </si>
  <si>
    <t>Imbunatirea calitatii vietii in Municipiul Carei cu 40% prin dezvoltarea serviciilor recreative si de petrecere a timpului liber si prin realizarea unui Centrul Recreativ care sa ofere alternative de a paractica diverse activităţi recreative, pe care le pot practica persoane de orice varsta.</t>
  </si>
  <si>
    <t>Construire Locuinte Sociale in Municipiul Carei</t>
  </si>
  <si>
    <t>Imbunatatirea conditiilor de locuire pentru 224 persoane apartinand unor grupuri vulnerabile din municipiul Carei. Prin implementarea proiectului, la cele 145 de locuinte sociale existente in Carei se vor adauga 56, ceea ce inseamna o crestere
estimativa a fondului locativ alocat persoanelor vulnerabile cu peste 35%.</t>
  </si>
  <si>
    <t>POR/10/2017/10/10.1A/7REGIUNI</t>
  </si>
  <si>
    <t>Reabilitarea si modernizarea Gradinitei Nr. 3 Carei</t>
  </si>
  <si>
    <t>Cresterea gradului de participare la nivelul educatiei prescolare in special pentru copiii cu risc crescut de parasire a sistemului si
apartinand grupurilor vulnerabile/marginalizate/cu dizabilitati cu cca. 30%, la Gradinita cu program prelungit Nr. 3 din municipiul Carei
pana in anul 2022.</t>
  </si>
  <si>
    <t>Transformarea zonei degradate malurile Someşului între cele 2 poduri în zonă de petrecere a timpului liber pentru comunitate</t>
  </si>
  <si>
    <t xml:space="preserve">Reconversia si refunctionalizarea terenului degradat si neutilizat din zona malurilor Somesului intre cele 2 poduri rutiere din municipiul
Satu Mare
</t>
  </si>
  <si>
    <t>Creşterea eficienţei transportului public urban de călători prin achiziţionarea unor autobuze hibrid şi asigurarea infrstructurii suport</t>
  </si>
  <si>
    <t>Crearea unor investiţii bazate pe planuri de mobilitate urbană ce vizează creşterea atractivităţii şi
competitivităţii transportului public, contribuind în acelaşi timp la reducerea poluării atmosferice şi fonice, a emisiilor de gaze cu efect de
seră şi a consumului energetic la nivelul municipiul Satu Mare; Scopul acestor investiţii este acela de a investiţii în tehnologii noi/moderne,
pentru reinnoirea parcului auto prin achiziţionarea de autobuze nepoluante necesare pentru operarea tuturor liniilor de transport public din
municipiul Satu Mare, plecând de la premisa că un sistem de transport public modern, gestionat eficient şi ale cărui costuri de utilizare
sunt accesibile, reprezintă cheia atragerii a cât mai multor utilizatori – elemente care încurajează renunţarea la autovehiculul personal,
implicit la reducerea emisiilor de CO2 şi a poluării fonice din zona urbană</t>
  </si>
  <si>
    <t>083</t>
  </si>
  <si>
    <t>POR/531/8/3</t>
  </si>
  <si>
    <t>Închiderea Centrului de plasament al copilului Floare de colţ, Halmeu şi dezvoltarea de alternative familiale de îngrijire</t>
  </si>
  <si>
    <t>DIRECTIA GENERALA DE ASISTENTA SOCIALA SI PROTECTIA COPILULUI A JUD. SATU MARE</t>
  </si>
  <si>
    <t>Construirea, funcţionarea şi dotarea a 3 case de tip familial pentru un număr de 36 de copii/tineri în localităţile Halmeu şi Tăşnad. Reabilitarea/modernizarea şi dotarea unui Centru de Zi pentru copii aflaţi în situaţie de risc de separare de părinţi, în localitatea
Halmeu</t>
  </si>
  <si>
    <t>IP</t>
  </si>
  <si>
    <t>Axa Prioritara 9 Protejarea sănătății populației în contextul pandemiei cauzate de virusul SARS-CoV-2 OS 9.1 Creșterea capacității de gestionare a crizei sanitare COVID-19 - LESS</t>
  </si>
  <si>
    <t>Creşterea capacităţii de gestionare a crizei sanitare COVID-19 in municipiul Carei</t>
  </si>
  <si>
    <t>326/21.07.2020</t>
  </si>
  <si>
    <t>30.04.2021</t>
  </si>
  <si>
    <t>Cresterea capacitatii Spitalului Judetean de Urgenta Satu Mare de gestionare a crizei sanitare COVID-19</t>
  </si>
  <si>
    <t>337/11.08.2020</t>
  </si>
  <si>
    <t>SPITALUL JUDETEAN DE URGENTA SATU MARE</t>
  </si>
  <si>
    <t>01.08.2020</t>
  </si>
  <si>
    <t>AA1/31.10.2017
AA2/06.08.2019</t>
  </si>
  <si>
    <t>AP2/11i/2.1</t>
  </si>
  <si>
    <t>31/09/2022</t>
  </si>
  <si>
    <t>Proiect integrat “Imbunatatirea calitatii vietii populatiei orasului Negresti-Oas”</t>
  </si>
  <si>
    <t>Extinderea, modernizarea si dotarea Scolii gimnaziale nr.1 Negresti-Oas. Extinderea corpului B, modernizarea salii de sport si dotarea din cadrul Scolii gimnaziale nr.3 din localitatea Negresti-Oas. Îmbunătăţirea spaţiilor publice urbane. Modernizarea spatiilor verzi pentru crearea unui "coridor verde" de calitate in orasul Negresti-Oas”.</t>
  </si>
  <si>
    <t xml:space="preserve">01.12.2017 </t>
  </si>
  <si>
    <t>30.11.2022</t>
  </si>
  <si>
    <t>Reabilitarea, extinderea si dotarea Scolii Gimnaziale ”Viorel Salagean” Beltiug, comuna Beltiug, judetul Satu Mare</t>
  </si>
  <si>
    <t>COMUNA BELTIUG</t>
  </si>
  <si>
    <t xml:space="preserve"> imbunatatirea calitatii infrastructurii de educatie a colii Gimnaziale ”Viorel Sălăgean” Beltiug, prin
lucrari de reabilitare, lucrari de extindere si activitati de dotare (mobiliere, echipamanete IT etc) in scopul:
a) Asigurarii unui proces educational la standarde europene;
b) Cresterii participarii populatiei la procesul educational;
c) Reducerii abandonului scolar si parasirii tipurii a scolii</t>
  </si>
  <si>
    <t>Reabilitarea, extinderea si dotarea Scolii Gimnaziale Ratesti, comuna Beltiug, judetul Satu Mare</t>
  </si>
  <si>
    <t xml:space="preserve"> imbunatatirea calitatii infrastructurii de educatie a colii Gimnaziale Ratesti, comuna Beltiug, prin
lucrari de reabilitare, lucrari de extindere si activitati de dotare (mobiliere, echipamente IT etc) in scopul:
a) Asigurarii unui proces educational la standarde europene;
b) Cresterii participarii populatiei la procesul educational;
c) Reducerii abandonului scolar si parasirii tipurii a scolii.</t>
  </si>
  <si>
    <t>Reabilitarea, extinderea si dotarea Scolii Gimnaziale Viile Satu Mare, comuna Viile Satu Mare, judetul Satu Mare</t>
  </si>
  <si>
    <t>COMUNA VIILE SATU MARE</t>
  </si>
  <si>
    <t xml:space="preserve"> imbunatatirea calitatii infrastructurii de educatie a colii Gimnaziale Viile Satu Mare, prin lucrari de
reabilitare, lucrari de extindere, amenajare teren de baschet si activitati de dotare (mobiliere, echipamanete IT etc) in scopul:
a) Asigurarii unui proces educational la standarde europene;
b) Cresterii participarii populatiei la procesul educational;
c) Reducerii abandonului scolar si parasirii tipurii a scolii.</t>
  </si>
  <si>
    <t>Reabilitarea, modernizarea si extinderea cladirii Scolii Gimnaziale „Bem József” Caraseu, comuna Culciu, judetul Satu Mare” si „Reabilitarea, extinderea si dotarea Scolii Gimnaziale Culciu-Mare, comuna Culciu, judetul Satu Mare</t>
  </si>
  <si>
    <t>COMUNA CULCIU</t>
  </si>
  <si>
    <t xml:space="preserve">Crearea contextului de invatare adaptat cerintelor societatii educationale prin imbunatatirea infrastructurii de educatie si a resurselor de
invatare in Scoala Gimnaziala „Bem József” Caraseu si Scoala Gimnaziala Culciu-Mare, conducand la cresterea gradului de participare la
nivelul educatiei invatamantului obligatoriu, in special pentru copii cu risc crescut de parasire timpurie a sistemului.
</t>
  </si>
  <si>
    <t>032; 034; 090; 083; 055</t>
  </si>
  <si>
    <t>Beltiug</t>
  </si>
  <si>
    <t>Viile Satu Mare</t>
  </si>
  <si>
    <t>LISTA PROIECTELOR CONTRACTATE - PROGRAMUL OPERAȚIONAL REGIONAL
JUDEȚUL SATU MARE</t>
  </si>
  <si>
    <t>LISTA PROIECTELOR CONTRACTATE - PROGRAMUL OPERAȚIONAL CAPACITATE ADMINISTRATIVĂ 
JUDEȚUL SATU MARE</t>
  </si>
  <si>
    <t>31.12.2020 
Act aditional in lucru</t>
  </si>
  <si>
    <t>37.03.2020(CF semnat in 21.07.2020)</t>
  </si>
  <si>
    <t>Satui Mare</t>
  </si>
  <si>
    <t>AP4 Incluziunea socială şi combaterea sărăciei, OS 1, PI(ii) integrarea socio-economică a comunităţilor marginalizate, cum ar fi romii</t>
  </si>
  <si>
    <t>Comuna Mediesu Aurit/FGC Activ Grup SRL/ Management &amp;Training solutions SRL/Scoala Profesionala "George Cosbuc " Mediesu Aurit</t>
  </si>
  <si>
    <t>AP5 Dezvoltare locală plasată sub responsabilitatea comunităţii, OS 1, PI(vi) strategii de dezvoltare locală elaborate la nivelul comunităţii</t>
  </si>
  <si>
    <t>AP4 Incluziunea socială şi combaterea sărăciei, OS 4, PI(ii) integrarea socio-economică a comunităţilor marginalizate, cum ar fi romii</t>
  </si>
  <si>
    <t>AP6 Educaţie şi competenţe, OS , PI(i) reducerea şi prevenirea abandonului şcolar timpuriu şi promovarea accesului egal la învăţământul preşcolar, primar şi secundar de calitate, inclusiv la parcursuri de învăţare formale, non-formale şi informale pentru reintegrarea în educaţie şi formare</t>
  </si>
  <si>
    <t>Dezvoltarea serviciilor de educație antepreșcolară în orașul Negrești-Oaș</t>
  </si>
  <si>
    <t>L: ORAS NEGRESTI-OAS/Directia Managementul Proiectelor, Achizitii Publice si Turism</t>
  </si>
  <si>
    <t>Cresterea participarii la invatamantul ante-prescolar pentru un numar de 73 de copii din orasul Negresti-Oas si satele invecinate, in
special a grupurilor de risc de parasire a scolii, cu accent pe copiii apartinand minoritatii roma (minim 19 copii) si a celor din mediul rural
(minim 12).</t>
  </si>
  <si>
    <t>Oraş Negreşti-Oaş</t>
  </si>
  <si>
    <t>L: unitate administrativ teritoriala nivel local</t>
  </si>
  <si>
    <t>OI POCU MEC</t>
  </si>
  <si>
    <t>AA1/16.03.2021 durata</t>
  </si>
  <si>
    <t>OIR NV</t>
  </si>
  <si>
    <t>AP 5 Dezvoltare locală plasată sub responsabilitatea comunităţii; OS 2 Reducerea numărului de persoane aflate în risc de sărăcie și excluziune socială din comunităţile marginalizate din zona rurală şi oraşe cu o populaţie de pâna la 20.000 locuitori prin implementarea de măsuri/ operaţiuni integrate în contextul mecanismului de DLRC.; PI (vi) strategii de dezvoltare locală elaborate la nivelul comunităţii</t>
  </si>
  <si>
    <t>“DINEX - Solutii de Dezvoltare INtegrata a comunitatilor în risc de saracie si EXcluziune sociala din Tara Oasului”</t>
  </si>
  <si>
    <t>ASOCIATIA GRUPUL DE ACTIUNE LOCALA TARA OASULUI/ ASOCIATIA PENTRU SPRIJIN SI DEZVOLTARE COMUNITARA TARA OASULUI</t>
  </si>
  <si>
    <t>Beneficiarii isi propun reducerea saraciei, imbunatatirea calitatii vietii si incluziunea sociala pentru 252 de persoane aflate in risc de saracie si excluziune sociala din microregiunea Tara Oasului, judetul Satu Mare, prin aplicarea unui pachet inovativ de masuri integrate.</t>
  </si>
  <si>
    <t>Bixad, Batarci, Certeze, Calinesti-Oas, Camarzana, Gherta Mica, Satu Mare, Negresti Oas, Orasu Nou, Tarna Mare, Turt, Tarsolt, Vama.</t>
  </si>
  <si>
    <t>IN IMPLEMENTARE</t>
  </si>
  <si>
    <t>AA1 retras 2/12.10.2017 /3112, AA 3/18.09.2018, AA 4/18.02.2019, AA 5/04.04.2019, AA 6/04.02.2020, AA 7/16.03.2020, AA8/29.09.2020</t>
  </si>
  <si>
    <t>AA1/18.06.2018; AA2/28.09.2018/; AA3/05.02.2019; AA4/10.05.2019; AA6/18.03.2020; AA7/23.06.2020; AA8/01.10.2020; AA9/16.01.2021</t>
  </si>
  <si>
    <t>FINALIZAT</t>
  </si>
  <si>
    <t>AA1/29.12.2020</t>
  </si>
  <si>
    <t>AA1/18.10.2019; AA2/04.02.2020; AA3/17.03.2020; AA4/21.07.2020.</t>
  </si>
  <si>
    <t>Elaborare Studiu de Fezabilitate si Proiect Tehnic de Executie pentru Drum Expres Conexiune Satu Mare (VO Satu Mare) – Oar (Granita Romano-Ungara – Drum Expres M49 Ungaria)</t>
  </si>
  <si>
    <t>96/30.03.2021</t>
  </si>
  <si>
    <t>Obiectivul general al proiectului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Descrierea obiectivelor specifice ale proiectului
1	Studiu de fezabilitate
2	Proiect pentru Autorizarea Executarii Lucrarilor de Construire
3	Proiect Tehnic de Executie</t>
  </si>
  <si>
    <t xml:space="preserve">30.12.2021
 </t>
  </si>
  <si>
    <t>30.05.2022</t>
  </si>
  <si>
    <t>Eficientizarea, modernizarea si extinderea sistemului de iluminat public in orasul Negresti-Oas</t>
  </si>
  <si>
    <t>Eficientizarea, moderinizareaa si extinderea sistemului de iluminat public din orasul Negresti-Oas, prin achiziţionarea şi instalarea sistemelor de telegestiune a iluminatului public, montarea/înlocuirea corpurilor de iluminat cu un consum ridicat de energie electrică cu iluminat prin utilizarea unor corpuri de iluminat LED cu eficienţă energetică ridicată
iluminat LED</t>
  </si>
  <si>
    <t>01.12.2017</t>
  </si>
  <si>
    <t>31.10.2022</t>
  </si>
  <si>
    <t>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</si>
</sst>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 _l_e_i_-;\-* #,##0.00\ _l_e_i_-;_-* &quot;-&quot;??\ _l_e_i_-;_-@_-"/>
    <numFmt numFmtId="165" formatCode="_-* #,##0.00\ _L_e_i_-;\-* #,##0.00\ _L_e_i_-;_-* &quot;-&quot;??\ _L_e_i_-;_-@_-"/>
    <numFmt numFmtId="166" formatCode="dd\.mm\.yyyy"/>
    <numFmt numFmtId="167" formatCode="dd\.mm\.yyyy;@"/>
  </numFmts>
  <fonts count="35" x14ac:knownFonts="1">
    <font>
      <sz val="11"/>
      <color theme="1"/>
      <name val="Calibri"/>
      <family val="2"/>
      <charset val="238"/>
      <scheme val="minor"/>
    </font>
    <font>
      <sz val="11"/>
      <color theme="1"/>
      <name val="Calibri"/>
      <family val="2"/>
      <charset val="238"/>
      <scheme val="minor"/>
    </font>
    <font>
      <b/>
      <sz val="12"/>
      <name val="Calibri"/>
      <family val="2"/>
      <charset val="238"/>
      <scheme val="minor"/>
    </font>
    <font>
      <b/>
      <sz val="10"/>
      <name val="Calibri"/>
      <family val="2"/>
      <charset val="238"/>
      <scheme val="minor"/>
    </font>
    <font>
      <b/>
      <sz val="12"/>
      <color theme="1"/>
      <name val="Calibri"/>
      <family val="2"/>
      <charset val="238"/>
      <scheme val="minor"/>
    </font>
    <font>
      <sz val="12"/>
      <color theme="1"/>
      <name val="Calibri"/>
      <family val="2"/>
      <charset val="238"/>
      <scheme val="minor"/>
    </font>
    <font>
      <sz val="11"/>
      <color rgb="FF000000"/>
      <name val="Calibri"/>
      <family val="2"/>
      <charset val="238"/>
    </font>
    <font>
      <sz val="10"/>
      <color theme="1"/>
      <name val="Calibri"/>
      <family val="2"/>
      <charset val="238"/>
      <scheme val="minor"/>
    </font>
    <font>
      <sz val="11"/>
      <color theme="1"/>
      <name val="Calibri"/>
      <family val="2"/>
      <scheme val="minor"/>
    </font>
    <font>
      <sz val="11"/>
      <color indexed="8"/>
      <name val="Calibri"/>
      <family val="2"/>
      <charset val="238"/>
    </font>
    <font>
      <sz val="11"/>
      <color rgb="FF3F3F76"/>
      <name val="Calibri"/>
      <family val="2"/>
      <scheme val="minor"/>
    </font>
    <font>
      <sz val="11"/>
      <color indexed="8"/>
      <name val="Calibri"/>
      <family val="2"/>
    </font>
    <font>
      <sz val="10"/>
      <color theme="1"/>
      <name val="Calibri"/>
      <family val="2"/>
      <scheme val="minor"/>
    </font>
    <font>
      <sz val="11"/>
      <color indexed="8"/>
      <name val="Calibri"/>
      <family val="2"/>
      <scheme val="minor"/>
    </font>
    <font>
      <sz val="10"/>
      <name val="MS Sans Serif"/>
      <family val="2"/>
    </font>
    <font>
      <sz val="11"/>
      <color rgb="FF000000"/>
      <name val="Calibri"/>
      <family val="2"/>
      <charset val="238"/>
    </font>
    <font>
      <sz val="10"/>
      <name val="Arial"/>
      <family val="2"/>
      <charset val="238"/>
    </font>
    <font>
      <b/>
      <sz val="10"/>
      <color rgb="FF000000"/>
      <name val="Calibri"/>
      <family val="2"/>
      <charset val="238"/>
      <scheme val="minor"/>
    </font>
    <font>
      <b/>
      <sz val="11"/>
      <color rgb="FF000000"/>
      <name val="Calibri"/>
      <family val="2"/>
      <charset val="238"/>
    </font>
    <font>
      <sz val="10"/>
      <name val="Calibri"/>
      <family val="2"/>
      <charset val="238"/>
      <scheme val="minor"/>
    </font>
    <font>
      <b/>
      <sz val="10"/>
      <color theme="1"/>
      <name val="Calibri"/>
      <family val="2"/>
      <charset val="238"/>
      <scheme val="minor"/>
    </font>
    <font>
      <i/>
      <sz val="10"/>
      <color theme="1"/>
      <name val="Calibri"/>
      <family val="2"/>
      <scheme val="minor"/>
    </font>
    <font>
      <b/>
      <i/>
      <sz val="8"/>
      <color theme="1"/>
      <name val="Calibri"/>
      <family val="2"/>
      <scheme val="minor"/>
    </font>
    <font>
      <sz val="10"/>
      <name val="Calibri"/>
      <family val="2"/>
      <scheme val="minor"/>
    </font>
    <font>
      <sz val="10"/>
      <color theme="0"/>
      <name val="Calibri"/>
      <family val="2"/>
      <charset val="238"/>
      <scheme val="minor"/>
    </font>
    <font>
      <b/>
      <sz val="10"/>
      <color rgb="FFFF0000"/>
      <name val="Calibri"/>
      <family val="2"/>
      <charset val="238"/>
      <scheme val="minor"/>
    </font>
    <font>
      <b/>
      <sz val="10"/>
      <name val="Calibri"/>
      <family val="2"/>
      <scheme val="minor"/>
    </font>
    <font>
      <b/>
      <sz val="10"/>
      <color rgb="FFC00000"/>
      <name val="Calibri"/>
      <family val="2"/>
      <scheme val="minor"/>
    </font>
    <font>
      <b/>
      <sz val="10"/>
      <color rgb="FFFF0000"/>
      <name val="Calibri"/>
      <family val="2"/>
      <scheme val="minor"/>
    </font>
    <font>
      <b/>
      <sz val="10"/>
      <color theme="1"/>
      <name val="Calibri"/>
      <family val="2"/>
      <scheme val="minor"/>
    </font>
    <font>
      <sz val="12"/>
      <color theme="1"/>
      <name val="Calibri"/>
      <family val="2"/>
      <scheme val="minor"/>
    </font>
    <font>
      <sz val="12"/>
      <name val="Calibri"/>
      <family val="2"/>
      <charset val="238"/>
      <scheme val="minor"/>
    </font>
    <font>
      <sz val="12"/>
      <color rgb="FFC00000"/>
      <name val="Calibri"/>
      <family val="2"/>
      <charset val="238"/>
      <scheme val="minor"/>
    </font>
    <font>
      <sz val="10"/>
      <color theme="1"/>
      <name val="Trebuchet MS"/>
      <family val="2"/>
    </font>
    <font>
      <sz val="10"/>
      <color theme="1"/>
      <name val="Calibri"/>
      <family val="2"/>
    </font>
  </fonts>
  <fills count="6">
    <fill>
      <patternFill patternType="none"/>
    </fill>
    <fill>
      <patternFill patternType="gray125"/>
    </fill>
    <fill>
      <patternFill patternType="solid">
        <fgColor rgb="FFFFCC99"/>
      </patternFill>
    </fill>
    <fill>
      <patternFill patternType="solid">
        <fgColor theme="4" tint="0.79998168889431442"/>
        <bgColor indexed="64"/>
      </patternFill>
    </fill>
    <fill>
      <patternFill patternType="solid">
        <fgColor theme="0"/>
        <bgColor indexed="64"/>
      </patternFill>
    </fill>
    <fill>
      <patternFill patternType="solid">
        <fgColor rgb="FFFFFFFF"/>
        <bgColor rgb="FFFFFFFF"/>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8">
    <xf numFmtId="0" fontId="0" fillId="0" borderId="0"/>
    <xf numFmtId="0" fontId="6"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4" fontId="1"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164" fontId="1" fillId="0" borderId="0" applyFont="0" applyFill="0" applyBorder="0" applyAlignment="0" applyProtection="0"/>
    <xf numFmtId="0" fontId="10" fillId="2" borderId="1" applyNumberFormat="0" applyAlignment="0" applyProtection="0"/>
    <xf numFmtId="165" fontId="8" fillId="0" borderId="0" applyFont="0" applyFill="0" applyBorder="0" applyAlignment="0" applyProtection="0"/>
    <xf numFmtId="43" fontId="1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2" fillId="0" borderId="0"/>
    <xf numFmtId="0" fontId="14" fillId="0" borderId="0"/>
    <xf numFmtId="0" fontId="1" fillId="0" borderId="0"/>
    <xf numFmtId="0" fontId="1" fillId="0" borderId="0"/>
    <xf numFmtId="0" fontId="13" fillId="0" borderId="0"/>
    <xf numFmtId="164" fontId="1" fillId="0" borderId="0" applyFont="0" applyFill="0" applyBorder="0" applyAlignment="0" applyProtection="0"/>
    <xf numFmtId="164" fontId="1" fillId="0" borderId="0" applyFont="0" applyFill="0" applyBorder="0" applyAlignment="0" applyProtection="0"/>
    <xf numFmtId="0" fontId="15" fillId="0" borderId="0"/>
    <xf numFmtId="0" fontId="15" fillId="0" borderId="0"/>
    <xf numFmtId="164" fontId="1" fillId="0" borderId="0" applyFont="0" applyFill="0" applyBorder="0" applyAlignment="0" applyProtection="0"/>
    <xf numFmtId="0" fontId="1" fillId="0" borderId="0"/>
    <xf numFmtId="0" fontId="16" fillId="0" borderId="0"/>
    <xf numFmtId="0" fontId="16" fillId="0" borderId="0"/>
    <xf numFmtId="0" fontId="8" fillId="0" borderId="0"/>
    <xf numFmtId="0" fontId="18" fillId="0" borderId="0"/>
  </cellStyleXfs>
  <cellXfs count="356">
    <xf numFmtId="0" fontId="0" fillId="0" borderId="0" xfId="0"/>
    <xf numFmtId="0" fontId="0" fillId="4" borderId="0" xfId="0" applyFont="1" applyFill="1"/>
    <xf numFmtId="0" fontId="0" fillId="0" borderId="0" xfId="0" applyFont="1"/>
    <xf numFmtId="0" fontId="0" fillId="0" borderId="0" xfId="0" applyFont="1" applyBorder="1"/>
    <xf numFmtId="0" fontId="0" fillId="0" borderId="0" xfId="0" applyFont="1" applyFill="1"/>
    <xf numFmtId="0" fontId="4" fillId="0" borderId="0" xfId="0" applyFont="1" applyFill="1" applyBorder="1" applyAlignment="1">
      <alignment horizontal="left" vertical="center"/>
    </xf>
    <xf numFmtId="3" fontId="5" fillId="0" borderId="0" xfId="0" applyNumberFormat="1" applyFont="1" applyBorder="1" applyAlignment="1">
      <alignment horizontal="center" vertical="center"/>
    </xf>
    <xf numFmtId="3" fontId="5" fillId="0" borderId="0" xfId="0" applyNumberFormat="1" applyFont="1" applyFill="1" applyBorder="1" applyAlignment="1">
      <alignment horizontal="center" vertical="center"/>
    </xf>
    <xf numFmtId="0" fontId="4" fillId="0" borderId="0" xfId="0" applyFont="1" applyBorder="1" applyAlignment="1">
      <alignment horizontal="left" vertical="center"/>
    </xf>
    <xf numFmtId="3" fontId="4" fillId="0" borderId="0" xfId="0" applyNumberFormat="1" applyFont="1" applyBorder="1" applyAlignment="1">
      <alignment horizontal="center" vertical="center"/>
    </xf>
    <xf numFmtId="0" fontId="5" fillId="0" borderId="0" xfId="0" applyFont="1" applyBorder="1"/>
    <xf numFmtId="0" fontId="5" fillId="0" borderId="0" xfId="0" applyFont="1"/>
    <xf numFmtId="0" fontId="5" fillId="4" borderId="0" xfId="0" applyFont="1" applyFill="1"/>
    <xf numFmtId="0" fontId="5" fillId="0" borderId="0" xfId="0" applyFont="1" applyFill="1"/>
    <xf numFmtId="0" fontId="4" fillId="3" borderId="7" xfId="0" applyFont="1" applyFill="1" applyBorder="1" applyAlignment="1">
      <alignment horizontal="left" vertical="center"/>
    </xf>
    <xf numFmtId="3" fontId="4" fillId="3" borderId="14" xfId="0" applyNumberFormat="1" applyFont="1" applyFill="1" applyBorder="1" applyAlignment="1">
      <alignment horizontal="center" vertical="center"/>
    </xf>
    <xf numFmtId="3" fontId="4" fillId="3" borderId="29" xfId="0" applyNumberFormat="1" applyFont="1" applyFill="1" applyBorder="1" applyAlignment="1">
      <alignment horizontal="center" vertical="center"/>
    </xf>
    <xf numFmtId="0" fontId="2"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vertical="center" wrapText="1"/>
    </xf>
    <xf numFmtId="0" fontId="7" fillId="0" borderId="0" xfId="0" applyFont="1" applyAlignment="1">
      <alignment vertical="center" wrapText="1"/>
    </xf>
    <xf numFmtId="3" fontId="20" fillId="3" borderId="14" xfId="0" applyNumberFormat="1" applyFont="1" applyFill="1" applyBorder="1" applyAlignment="1">
      <alignment horizontal="center" vertical="center"/>
    </xf>
    <xf numFmtId="3" fontId="20" fillId="3" borderId="29" xfId="0" applyNumberFormat="1" applyFont="1" applyFill="1" applyBorder="1" applyAlignment="1">
      <alignment horizontal="center" vertical="center"/>
    </xf>
    <xf numFmtId="0" fontId="20" fillId="0" borderId="0" xfId="0" applyFont="1" applyAlignment="1">
      <alignment vertical="center"/>
    </xf>
    <xf numFmtId="3" fontId="7" fillId="0" borderId="0" xfId="0" applyNumberFormat="1" applyFont="1" applyAlignment="1">
      <alignment vertical="center"/>
    </xf>
    <xf numFmtId="0" fontId="21" fillId="0" borderId="0" xfId="0" applyFont="1"/>
    <xf numFmtId="3" fontId="5" fillId="0" borderId="0" xfId="0" applyNumberFormat="1" applyFont="1"/>
    <xf numFmtId="3" fontId="0" fillId="0" borderId="0" xfId="0" applyNumberFormat="1" applyAlignment="1">
      <alignment horizontal="center" vertical="center"/>
    </xf>
    <xf numFmtId="0" fontId="19" fillId="0" borderId="11" xfId="0" applyFont="1" applyFill="1" applyBorder="1" applyAlignment="1">
      <alignment horizontal="center" vertical="center" wrapText="1"/>
    </xf>
    <xf numFmtId="0" fontId="4" fillId="4" borderId="0" xfId="0" applyFont="1" applyFill="1" applyBorder="1" applyAlignment="1">
      <alignment horizontal="left" vertical="center"/>
    </xf>
    <xf numFmtId="0" fontId="22" fillId="0" borderId="0" xfId="0" applyFont="1" applyBorder="1" applyAlignment="1">
      <alignment horizontal="left" vertical="center" wrapText="1"/>
    </xf>
    <xf numFmtId="0" fontId="4" fillId="3" borderId="39" xfId="0" applyFont="1" applyFill="1" applyBorder="1" applyAlignment="1">
      <alignment horizontal="left" vertical="center"/>
    </xf>
    <xf numFmtId="0" fontId="7" fillId="0" borderId="0" xfId="0" applyFont="1" applyFill="1" applyAlignment="1">
      <alignment vertical="center" wrapText="1"/>
    </xf>
    <xf numFmtId="3" fontId="7" fillId="0" borderId="0" xfId="0" applyNumberFormat="1" applyFont="1" applyFill="1" applyAlignment="1">
      <alignment vertical="center" wrapText="1"/>
    </xf>
    <xf numFmtId="0" fontId="7" fillId="0" borderId="0" xfId="0" applyFont="1"/>
    <xf numFmtId="0" fontId="19" fillId="0" borderId="0" xfId="0" applyNumberFormat="1" applyFont="1" applyFill="1" applyBorder="1" applyAlignment="1">
      <alignment horizontal="center" vertical="center" wrapText="1"/>
    </xf>
    <xf numFmtId="164" fontId="19" fillId="0" borderId="0" xfId="32" applyFont="1" applyFill="1" applyBorder="1" applyAlignment="1">
      <alignment horizontal="center" vertical="center" wrapText="1"/>
    </xf>
    <xf numFmtId="164" fontId="7" fillId="0" borderId="0" xfId="0" applyNumberFormat="1" applyFont="1"/>
    <xf numFmtId="4" fontId="7" fillId="0" borderId="0" xfId="0" applyNumberFormat="1" applyFont="1"/>
    <xf numFmtId="164" fontId="24" fillId="0" borderId="0" xfId="0" applyNumberFormat="1" applyFont="1"/>
    <xf numFmtId="4" fontId="19" fillId="0" borderId="0" xfId="0" applyNumberFormat="1" applyFont="1" applyFill="1" applyBorder="1" applyAlignment="1">
      <alignment horizontal="center" vertical="center" wrapText="1"/>
    </xf>
    <xf numFmtId="164" fontId="24" fillId="4" borderId="0" xfId="0" applyNumberFormat="1" applyFont="1" applyFill="1"/>
    <xf numFmtId="0" fontId="7" fillId="4" borderId="0" xfId="0" applyFont="1" applyFill="1"/>
    <xf numFmtId="0" fontId="19" fillId="4" borderId="8" xfId="0" applyFont="1" applyFill="1" applyBorder="1" applyAlignment="1">
      <alignment horizontal="center" vertical="center" wrapText="1"/>
    </xf>
    <xf numFmtId="0" fontId="19" fillId="0" borderId="8" xfId="0" applyFont="1" applyBorder="1" applyAlignment="1">
      <alignment horizontal="center" vertical="center" wrapText="1"/>
    </xf>
    <xf numFmtId="14" fontId="19" fillId="0" borderId="8" xfId="0" applyNumberFormat="1" applyFont="1" applyBorder="1" applyAlignment="1">
      <alignment horizontal="center" vertical="center" wrapText="1"/>
    </xf>
    <xf numFmtId="0" fontId="19" fillId="0" borderId="8" xfId="0" applyNumberFormat="1" applyFont="1" applyFill="1" applyBorder="1" applyAlignment="1">
      <alignment horizontal="center" vertical="center" wrapText="1"/>
    </xf>
    <xf numFmtId="0" fontId="19" fillId="0" borderId="8" xfId="0" applyNumberFormat="1" applyFont="1" applyFill="1" applyBorder="1" applyAlignment="1">
      <alignment horizontal="left" vertical="top" wrapText="1"/>
    </xf>
    <xf numFmtId="0" fontId="19" fillId="4" borderId="8" xfId="0" applyNumberFormat="1" applyFont="1" applyFill="1" applyBorder="1" applyAlignment="1">
      <alignment horizontal="center" vertical="center" wrapText="1"/>
    </xf>
    <xf numFmtId="0" fontId="19" fillId="0" borderId="11" xfId="0" applyNumberFormat="1" applyFont="1" applyFill="1" applyBorder="1" applyAlignment="1">
      <alignment horizontal="center" vertical="center" wrapText="1"/>
    </xf>
    <xf numFmtId="14" fontId="19" fillId="4" borderId="8" xfId="0" applyNumberFormat="1" applyFont="1" applyFill="1" applyBorder="1" applyAlignment="1">
      <alignment horizontal="center" vertical="center" wrapText="1"/>
    </xf>
    <xf numFmtId="0" fontId="19" fillId="4" borderId="8" xfId="0" applyFont="1" applyFill="1" applyBorder="1" applyAlignment="1">
      <alignment vertical="center" wrapText="1"/>
    </xf>
    <xf numFmtId="0" fontId="19" fillId="0" borderId="8" xfId="0" applyFont="1" applyBorder="1" applyAlignment="1">
      <alignment horizontal="left" vertical="top" wrapText="1"/>
    </xf>
    <xf numFmtId="0" fontId="19" fillId="0" borderId="10" xfId="0" applyFont="1" applyBorder="1" applyAlignment="1">
      <alignment horizontal="center" vertical="center" wrapText="1"/>
    </xf>
    <xf numFmtId="0" fontId="19" fillId="4" borderId="8" xfId="0" applyNumberFormat="1" applyFont="1" applyFill="1" applyBorder="1" applyAlignment="1">
      <alignment horizontal="left" vertical="top" wrapText="1"/>
    </xf>
    <xf numFmtId="0" fontId="19" fillId="4" borderId="10" xfId="0" applyFont="1" applyFill="1" applyBorder="1" applyAlignment="1">
      <alignment horizontal="center" vertical="center" wrapText="1"/>
    </xf>
    <xf numFmtId="3" fontId="23" fillId="0" borderId="8" xfId="0" applyNumberFormat="1" applyFont="1" applyBorder="1" applyAlignment="1">
      <alignment horizontal="center" vertical="center" wrapText="1"/>
    </xf>
    <xf numFmtId="0" fontId="23" fillId="0" borderId="8" xfId="0" applyFont="1" applyBorder="1" applyAlignment="1">
      <alignment horizontal="center" vertical="center" wrapText="1"/>
    </xf>
    <xf numFmtId="0" fontId="23" fillId="0" borderId="10" xfId="0" applyFont="1" applyBorder="1" applyAlignment="1">
      <alignment horizontal="center" vertical="center" wrapText="1"/>
    </xf>
    <xf numFmtId="3" fontId="23" fillId="0" borderId="21" xfId="0" applyNumberFormat="1" applyFont="1" applyBorder="1" applyAlignment="1">
      <alignment horizontal="center" vertical="center" wrapText="1"/>
    </xf>
    <xf numFmtId="0" fontId="26" fillId="4" borderId="0" xfId="0" applyNumberFormat="1" applyFont="1" applyFill="1" applyBorder="1" applyAlignment="1">
      <alignment vertical="center" wrapText="1"/>
    </xf>
    <xf numFmtId="0" fontId="27" fillId="4" borderId="0" xfId="0" applyFont="1" applyFill="1" applyBorder="1" applyAlignment="1">
      <alignment horizontal="left"/>
    </xf>
    <xf numFmtId="0" fontId="26" fillId="4" borderId="0" xfId="0" applyFont="1" applyFill="1" applyBorder="1" applyAlignment="1">
      <alignment horizontal="center" vertical="center"/>
    </xf>
    <xf numFmtId="4" fontId="26" fillId="4" borderId="0" xfId="0" applyNumberFormat="1" applyFont="1" applyFill="1" applyBorder="1" applyAlignment="1">
      <alignment horizontal="left" vertical="center" wrapText="1"/>
    </xf>
    <xf numFmtId="4" fontId="26" fillId="4" borderId="0" xfId="0" applyNumberFormat="1" applyFont="1" applyFill="1" applyBorder="1" applyAlignment="1">
      <alignment horizontal="right" vertical="center" wrapText="1"/>
    </xf>
    <xf numFmtId="0" fontId="26" fillId="4" borderId="0" xfId="0" applyFont="1" applyFill="1" applyBorder="1" applyAlignment="1">
      <alignment horizontal="left"/>
    </xf>
    <xf numFmtId="0" fontId="12" fillId="0" borderId="0" xfId="0" applyFont="1"/>
    <xf numFmtId="0" fontId="12" fillId="0" borderId="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8" xfId="0" applyFont="1" applyBorder="1" applyAlignment="1">
      <alignment horizontal="left" vertical="center" wrapText="1"/>
    </xf>
    <xf numFmtId="0" fontId="12" fillId="0" borderId="0" xfId="0" applyFont="1" applyAlignment="1">
      <alignment vertical="center"/>
    </xf>
    <xf numFmtId="0" fontId="12" fillId="0" borderId="0" xfId="0" applyFont="1" applyAlignment="1">
      <alignment horizontal="center" vertical="center"/>
    </xf>
    <xf numFmtId="3" fontId="12" fillId="0" borderId="0" xfId="0" applyNumberFormat="1" applyFont="1"/>
    <xf numFmtId="4" fontId="29" fillId="0" borderId="0" xfId="0" applyNumberFormat="1" applyFont="1" applyFill="1" applyAlignment="1">
      <alignment horizontal="center" vertical="center"/>
    </xf>
    <xf numFmtId="0" fontId="29" fillId="0" borderId="0" xfId="0" applyFont="1" applyFill="1" applyAlignment="1">
      <alignment horizontal="center" vertical="center"/>
    </xf>
    <xf numFmtId="0" fontId="29" fillId="0" borderId="0" xfId="0" applyFont="1" applyFill="1" applyAlignment="1"/>
    <xf numFmtId="4" fontId="29" fillId="0" borderId="0" xfId="0" applyNumberFormat="1" applyFont="1" applyFill="1" applyAlignment="1"/>
    <xf numFmtId="4" fontId="12" fillId="0" borderId="0" xfId="0" applyNumberFormat="1" applyFont="1"/>
    <xf numFmtId="0" fontId="29" fillId="0" borderId="0" xfId="0" applyFont="1" applyFill="1"/>
    <xf numFmtId="14" fontId="29" fillId="0" borderId="0" xfId="0" applyNumberFormat="1" applyFont="1" applyFill="1" applyAlignment="1">
      <alignment horizontal="left"/>
    </xf>
    <xf numFmtId="0" fontId="29" fillId="0" borderId="0" xfId="0" applyFont="1" applyFill="1" applyAlignment="1">
      <alignment horizontal="left"/>
    </xf>
    <xf numFmtId="0" fontId="12" fillId="0" borderId="0" xfId="0" applyFont="1" applyFill="1"/>
    <xf numFmtId="0" fontId="23" fillId="0" borderId="37"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30" fillId="0" borderId="36" xfId="0" applyFont="1" applyFill="1" applyBorder="1" applyAlignment="1">
      <alignment horizontal="left" vertical="center"/>
    </xf>
    <xf numFmtId="0" fontId="30" fillId="4" borderId="36" xfId="0" applyFont="1" applyFill="1" applyBorder="1" applyAlignment="1">
      <alignment horizontal="left" vertical="center"/>
    </xf>
    <xf numFmtId="0" fontId="30" fillId="4" borderId="34" xfId="0" applyFont="1" applyFill="1" applyBorder="1" applyAlignment="1">
      <alignment horizontal="left" vertical="center"/>
    </xf>
    <xf numFmtId="0" fontId="30" fillId="0" borderId="34" xfId="0" applyFont="1" applyFill="1" applyBorder="1" applyAlignment="1">
      <alignment horizontal="left" vertical="center"/>
    </xf>
    <xf numFmtId="0" fontId="30" fillId="4" borderId="35" xfId="0" applyFont="1" applyFill="1" applyBorder="1" applyAlignment="1">
      <alignment horizontal="left" vertical="center"/>
    </xf>
    <xf numFmtId="0" fontId="4" fillId="4" borderId="3" xfId="0" applyFont="1" applyFill="1" applyBorder="1" applyAlignment="1">
      <alignment horizontal="left" vertical="center"/>
    </xf>
    <xf numFmtId="0" fontId="2" fillId="4" borderId="11" xfId="0" applyFont="1" applyFill="1" applyBorder="1" applyAlignment="1">
      <alignment horizontal="left" vertical="center"/>
    </xf>
    <xf numFmtId="0" fontId="4" fillId="4" borderId="5" xfId="0" applyFont="1" applyFill="1" applyBorder="1" applyAlignment="1">
      <alignment horizontal="left" vertical="center"/>
    </xf>
    <xf numFmtId="3" fontId="29" fillId="3" borderId="14" xfId="0" applyNumberFormat="1" applyFont="1" applyFill="1" applyBorder="1" applyAlignment="1">
      <alignment horizontal="center" vertical="center"/>
    </xf>
    <xf numFmtId="3" fontId="29" fillId="3" borderId="29" xfId="0" applyNumberFormat="1" applyFont="1" applyFill="1" applyBorder="1" applyAlignment="1">
      <alignment horizontal="center" vertical="center"/>
    </xf>
    <xf numFmtId="3" fontId="31" fillId="4" borderId="4" xfId="0" applyNumberFormat="1" applyFont="1" applyFill="1" applyBorder="1" applyAlignment="1">
      <alignment horizontal="center" vertical="center"/>
    </xf>
    <xf numFmtId="3" fontId="31" fillId="4" borderId="10" xfId="0" applyNumberFormat="1" applyFont="1" applyFill="1" applyBorder="1" applyAlignment="1">
      <alignment horizontal="center" vertical="center"/>
    </xf>
    <xf numFmtId="3" fontId="31" fillId="4" borderId="28" xfId="0" applyNumberFormat="1" applyFont="1" applyFill="1" applyBorder="1" applyAlignment="1">
      <alignment horizontal="center" vertical="center"/>
    </xf>
    <xf numFmtId="3" fontId="31" fillId="4" borderId="31" xfId="0" applyNumberFormat="1" applyFont="1" applyFill="1" applyBorder="1" applyAlignment="1">
      <alignment horizontal="center" vertical="center"/>
    </xf>
    <xf numFmtId="3" fontId="19" fillId="0" borderId="8" xfId="32" applyNumberFormat="1" applyFont="1" applyBorder="1" applyAlignment="1">
      <alignment horizontal="center" vertical="center"/>
    </xf>
    <xf numFmtId="3" fontId="19" fillId="4" borderId="8" xfId="32" applyNumberFormat="1" applyFont="1" applyFill="1" applyBorder="1" applyAlignment="1">
      <alignment horizontal="center" vertical="center" wrapText="1"/>
    </xf>
    <xf numFmtId="3" fontId="19" fillId="0" borderId="8" xfId="32" applyNumberFormat="1" applyFont="1" applyFill="1" applyBorder="1" applyAlignment="1">
      <alignment horizontal="center" vertical="center" wrapText="1"/>
    </xf>
    <xf numFmtId="3" fontId="19" fillId="4" borderId="8" xfId="32" applyNumberFormat="1" applyFont="1" applyFill="1" applyBorder="1" applyAlignment="1">
      <alignment horizontal="center" vertical="center"/>
    </xf>
    <xf numFmtId="3" fontId="19" fillId="0" borderId="10" xfId="32" applyNumberFormat="1" applyFont="1" applyBorder="1" applyAlignment="1">
      <alignment horizontal="center" vertical="center"/>
    </xf>
    <xf numFmtId="0" fontId="23" fillId="0" borderId="13" xfId="0" applyFont="1" applyFill="1" applyBorder="1" applyAlignment="1">
      <alignment horizontal="center" vertical="center" wrapText="1"/>
    </xf>
    <xf numFmtId="4" fontId="17" fillId="3" borderId="12"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4" fontId="26" fillId="3" borderId="12" xfId="0" applyNumberFormat="1" applyFont="1" applyFill="1" applyBorder="1" applyAlignment="1">
      <alignment horizontal="center" vertical="center" wrapText="1"/>
    </xf>
    <xf numFmtId="0" fontId="23" fillId="0" borderId="8" xfId="0" applyFont="1" applyBorder="1" applyAlignment="1">
      <alignment vertical="center" wrapText="1"/>
    </xf>
    <xf numFmtId="14" fontId="23" fillId="0" borderId="8" xfId="0" applyNumberFormat="1" applyFont="1" applyBorder="1" applyAlignment="1">
      <alignment horizontal="center" vertical="center" wrapText="1"/>
    </xf>
    <xf numFmtId="4" fontId="23" fillId="0" borderId="8" xfId="0" applyNumberFormat="1" applyFont="1" applyBorder="1" applyAlignment="1">
      <alignment horizontal="center" vertical="center" wrapText="1"/>
    </xf>
    <xf numFmtId="0" fontId="19" fillId="0" borderId="3" xfId="0"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3" fontId="32" fillId="0" borderId="0" xfId="0" applyNumberFormat="1" applyFont="1" applyFill="1" applyBorder="1" applyAlignment="1">
      <alignment horizontal="center" vertical="center"/>
    </xf>
    <xf numFmtId="3" fontId="31" fillId="0" borderId="0" xfId="0" applyNumberFormat="1" applyFont="1" applyFill="1" applyBorder="1" applyAlignment="1">
      <alignment horizontal="center" vertical="center"/>
    </xf>
    <xf numFmtId="3" fontId="4" fillId="0" borderId="0" xfId="0" applyNumberFormat="1" applyFont="1" applyFill="1" applyBorder="1" applyAlignment="1">
      <alignment horizontal="center" vertical="center"/>
    </xf>
    <xf numFmtId="0" fontId="0" fillId="0" borderId="0" xfId="0" applyFill="1"/>
    <xf numFmtId="3" fontId="0" fillId="0" borderId="0" xfId="0" applyNumberFormat="1" applyFill="1" applyAlignment="1">
      <alignment horizontal="center" vertical="center"/>
    </xf>
    <xf numFmtId="0" fontId="12" fillId="0" borderId="0" xfId="0" applyFont="1" applyAlignment="1">
      <alignment wrapText="1"/>
    </xf>
    <xf numFmtId="0" fontId="23" fillId="0" borderId="38" xfId="0" applyFont="1" applyFill="1" applyBorder="1" applyAlignment="1">
      <alignment horizontal="center" vertical="center" wrapText="1"/>
    </xf>
    <xf numFmtId="0" fontId="23" fillId="0" borderId="8" xfId="0" applyFont="1" applyFill="1" applyBorder="1" applyAlignment="1">
      <alignment horizontal="center" vertical="center" wrapText="1"/>
    </xf>
    <xf numFmtId="3" fontId="23" fillId="0" borderId="8" xfId="32" applyNumberFormat="1" applyFont="1" applyFill="1" applyBorder="1" applyAlignment="1">
      <alignment horizontal="center" vertical="center" wrapText="1"/>
    </xf>
    <xf numFmtId="3" fontId="23" fillId="0" borderId="8" xfId="0" applyNumberFormat="1" applyFont="1" applyFill="1" applyBorder="1" applyAlignment="1">
      <alignment horizontal="center" vertical="center" wrapText="1"/>
    </xf>
    <xf numFmtId="3" fontId="23" fillId="0" borderId="21" xfId="0" applyNumberFormat="1" applyFont="1" applyFill="1" applyBorder="1" applyAlignment="1">
      <alignment horizontal="center" vertical="center" wrapText="1"/>
    </xf>
    <xf numFmtId="3" fontId="12" fillId="0" borderId="8" xfId="0" applyNumberFormat="1" applyFont="1" applyFill="1" applyBorder="1" applyAlignment="1">
      <alignment horizontal="center" vertical="center" wrapText="1"/>
    </xf>
    <xf numFmtId="4" fontId="3" fillId="3" borderId="10" xfId="0" applyNumberFormat="1" applyFont="1" applyFill="1" applyBorder="1" applyAlignment="1">
      <alignment horizontal="center" vertical="center" wrapText="1"/>
    </xf>
    <xf numFmtId="3" fontId="3" fillId="3" borderId="10" xfId="34" applyNumberFormat="1" applyFont="1" applyFill="1" applyBorder="1" applyAlignment="1">
      <alignment horizontal="center" vertical="center" wrapText="1"/>
    </xf>
    <xf numFmtId="3" fontId="3" fillId="3" borderId="28" xfId="34" applyNumberFormat="1" applyFont="1" applyFill="1" applyBorder="1" applyAlignment="1">
      <alignment horizontal="center" vertical="center" wrapText="1"/>
    </xf>
    <xf numFmtId="3" fontId="19" fillId="5" borderId="8" xfId="0" applyNumberFormat="1" applyFont="1" applyFill="1" applyBorder="1" applyAlignment="1">
      <alignment horizontal="center" vertical="center" wrapText="1"/>
    </xf>
    <xf numFmtId="3" fontId="19" fillId="4" borderId="8" xfId="0" applyNumberFormat="1" applyFont="1" applyFill="1" applyBorder="1" applyAlignment="1">
      <alignment horizontal="center" vertical="center" wrapText="1"/>
    </xf>
    <xf numFmtId="0" fontId="19" fillId="0" borderId="13" xfId="0" applyNumberFormat="1" applyFont="1" applyFill="1" applyBorder="1" applyAlignment="1">
      <alignment horizontal="center" vertical="center" wrapText="1"/>
    </xf>
    <xf numFmtId="0" fontId="19" fillId="4" borderId="9" xfId="0" applyFont="1" applyFill="1" applyBorder="1" applyAlignment="1">
      <alignment horizontal="center" vertical="center" wrapText="1"/>
    </xf>
    <xf numFmtId="14" fontId="19" fillId="4" borderId="9" xfId="0" applyNumberFormat="1" applyFont="1" applyFill="1" applyBorder="1" applyAlignment="1">
      <alignment horizontal="center" vertical="center" wrapText="1"/>
    </xf>
    <xf numFmtId="0" fontId="19" fillId="0" borderId="9" xfId="0" applyFont="1" applyBorder="1" applyAlignment="1">
      <alignment vertical="center" wrapText="1"/>
    </xf>
    <xf numFmtId="0" fontId="19" fillId="4" borderId="9" xfId="0" applyNumberFormat="1" applyFont="1" applyFill="1" applyBorder="1" applyAlignment="1">
      <alignment horizontal="center" vertical="center" wrapText="1"/>
    </xf>
    <xf numFmtId="0" fontId="19" fillId="4" borderId="9" xfId="0" applyNumberFormat="1" applyFont="1" applyFill="1" applyBorder="1" applyAlignment="1">
      <alignment horizontal="left" vertical="top" wrapText="1"/>
    </xf>
    <xf numFmtId="3" fontId="19" fillId="4" borderId="9" xfId="32" applyNumberFormat="1" applyFont="1" applyFill="1" applyBorder="1" applyAlignment="1">
      <alignment horizontal="center" vertical="center" wrapText="1"/>
    </xf>
    <xf numFmtId="3" fontId="19" fillId="5" borderId="9" xfId="32" applyNumberFormat="1" applyFont="1" applyFill="1" applyBorder="1" applyAlignment="1">
      <alignment horizontal="center" vertical="center" wrapText="1"/>
    </xf>
    <xf numFmtId="3" fontId="19" fillId="0" borderId="9" xfId="32" applyNumberFormat="1" applyFont="1" applyFill="1" applyBorder="1" applyAlignment="1">
      <alignment horizontal="center" vertical="center" wrapText="1"/>
    </xf>
    <xf numFmtId="3" fontId="19" fillId="4" borderId="9" xfId="32" applyNumberFormat="1" applyFont="1" applyFill="1" applyBorder="1" applyAlignment="1">
      <alignment horizontal="center" vertical="center"/>
    </xf>
    <xf numFmtId="3" fontId="19" fillId="4" borderId="22" xfId="32" applyNumberFormat="1" applyFont="1" applyFill="1" applyBorder="1" applyAlignment="1">
      <alignment horizontal="center" vertical="center"/>
    </xf>
    <xf numFmtId="3" fontId="19" fillId="0" borderId="21" xfId="32" applyNumberFormat="1" applyFont="1" applyBorder="1" applyAlignment="1">
      <alignment horizontal="center" vertical="center"/>
    </xf>
    <xf numFmtId="3" fontId="19" fillId="4" borderId="10" xfId="32" applyNumberFormat="1" applyFont="1" applyFill="1" applyBorder="1" applyAlignment="1">
      <alignment horizontal="center" vertical="center" wrapText="1"/>
    </xf>
    <xf numFmtId="3" fontId="19" fillId="4" borderId="10" xfId="0" applyNumberFormat="1" applyFont="1" applyFill="1" applyBorder="1" applyAlignment="1">
      <alignment horizontal="center" vertical="center" wrapText="1"/>
    </xf>
    <xf numFmtId="3" fontId="19" fillId="0" borderId="28" xfId="32" applyNumberFormat="1" applyFont="1" applyBorder="1" applyAlignment="1">
      <alignment horizontal="center" vertical="center"/>
    </xf>
    <xf numFmtId="0" fontId="20" fillId="3" borderId="7" xfId="0" applyFont="1" applyFill="1" applyBorder="1" applyAlignment="1">
      <alignment vertical="center"/>
    </xf>
    <xf numFmtId="4" fontId="26" fillId="3" borderId="12" xfId="0" applyNumberFormat="1" applyFont="1" applyFill="1" applyBorder="1" applyAlignment="1">
      <alignment horizontal="center" vertical="center" wrapText="1"/>
    </xf>
    <xf numFmtId="0" fontId="23" fillId="4" borderId="8" xfId="0" applyFont="1" applyFill="1" applyBorder="1" applyAlignment="1">
      <alignment horizontal="center" vertical="center" wrapText="1"/>
    </xf>
    <xf numFmtId="9" fontId="23" fillId="0" borderId="8" xfId="0" applyNumberFormat="1" applyFont="1" applyBorder="1" applyAlignment="1">
      <alignment horizontal="center" vertical="center" wrapText="1"/>
    </xf>
    <xf numFmtId="9" fontId="23" fillId="4" borderId="8" xfId="0" applyNumberFormat="1" applyFont="1" applyFill="1" applyBorder="1" applyAlignment="1">
      <alignment horizontal="center" vertical="center" wrapText="1"/>
    </xf>
    <xf numFmtId="0" fontId="23" fillId="4" borderId="10" xfId="0" applyFont="1" applyFill="1" applyBorder="1" applyAlignment="1">
      <alignment horizontal="center" vertical="center" wrapText="1"/>
    </xf>
    <xf numFmtId="0" fontId="23" fillId="4" borderId="31" xfId="0" applyFont="1" applyFill="1" applyBorder="1" applyAlignment="1">
      <alignment horizontal="center" vertical="center" wrapText="1"/>
    </xf>
    <xf numFmtId="9" fontId="23" fillId="4" borderId="10" xfId="0" applyNumberFormat="1" applyFont="1" applyFill="1" applyBorder="1" applyAlignment="1">
      <alignment horizontal="center" vertical="center" wrapText="1"/>
    </xf>
    <xf numFmtId="0" fontId="23" fillId="0" borderId="8" xfId="0" applyFont="1" applyBorder="1" applyAlignment="1">
      <alignment horizontal="center" vertical="center"/>
    </xf>
    <xf numFmtId="3" fontId="23" fillId="0" borderId="8" xfId="0" applyNumberFormat="1" applyFont="1" applyBorder="1" applyAlignment="1">
      <alignment horizontal="center" vertical="center"/>
    </xf>
    <xf numFmtId="3" fontId="23" fillId="0" borderId="21" xfId="0" applyNumberFormat="1" applyFont="1" applyBorder="1" applyAlignment="1">
      <alignment horizontal="center" vertical="center"/>
    </xf>
    <xf numFmtId="4" fontId="23" fillId="0" borderId="8" xfId="0" applyNumberFormat="1" applyFont="1" applyBorder="1" applyAlignment="1">
      <alignment horizontal="center" vertical="center"/>
    </xf>
    <xf numFmtId="0" fontId="23" fillId="0" borderId="8" xfId="0" applyFont="1" applyBorder="1" applyAlignment="1">
      <alignment horizontal="left" wrapText="1"/>
    </xf>
    <xf numFmtId="1" fontId="23" fillId="4" borderId="8" xfId="0" applyNumberFormat="1" applyFont="1" applyFill="1" applyBorder="1" applyAlignment="1">
      <alignment horizontal="center" wrapText="1"/>
    </xf>
    <xf numFmtId="1" fontId="23" fillId="4" borderId="8" xfId="0" applyNumberFormat="1" applyFont="1" applyFill="1" applyBorder="1" applyAlignment="1">
      <alignment horizontal="center" vertical="center" wrapText="1"/>
    </xf>
    <xf numFmtId="0" fontId="23" fillId="4" borderId="8" xfId="0" applyFont="1" applyFill="1" applyBorder="1" applyAlignment="1">
      <alignment horizontal="left" wrapText="1"/>
    </xf>
    <xf numFmtId="166" fontId="23" fillId="4" borderId="8" xfId="0" applyNumberFormat="1" applyFont="1" applyFill="1" applyBorder="1" applyAlignment="1">
      <alignment horizontal="center" vertical="center" wrapText="1"/>
    </xf>
    <xf numFmtId="10" fontId="23" fillId="4" borderId="8" xfId="0" applyNumberFormat="1" applyFont="1" applyFill="1" applyBorder="1" applyAlignment="1">
      <alignment horizontal="center" vertical="center" wrapText="1"/>
    </xf>
    <xf numFmtId="3" fontId="23" fillId="4" borderId="8" xfId="0" applyNumberFormat="1" applyFont="1" applyFill="1" applyBorder="1" applyAlignment="1">
      <alignment horizontal="center" vertical="center" wrapText="1"/>
    </xf>
    <xf numFmtId="0" fontId="23" fillId="0" borderId="8" xfId="0" applyFont="1" applyBorder="1" applyAlignment="1">
      <alignment horizontal="left" vertical="center" wrapText="1"/>
    </xf>
    <xf numFmtId="0" fontId="12" fillId="0" borderId="4" xfId="0" applyFont="1" applyBorder="1" applyAlignment="1">
      <alignment horizontal="center" vertical="center" wrapText="1"/>
    </xf>
    <xf numFmtId="0" fontId="23" fillId="0" borderId="10" xfId="0" applyFont="1" applyBorder="1" applyAlignment="1">
      <alignment horizontal="center" vertical="center"/>
    </xf>
    <xf numFmtId="0" fontId="33" fillId="0" borderId="8" xfId="0" applyFont="1" applyBorder="1" applyAlignment="1">
      <alignment horizontal="center" vertical="center" wrapText="1"/>
    </xf>
    <xf numFmtId="0" fontId="23" fillId="0" borderId="8" xfId="0" applyFont="1" applyBorder="1" applyAlignment="1">
      <alignment horizontal="left" vertical="top" wrapText="1"/>
    </xf>
    <xf numFmtId="0" fontId="23" fillId="0" borderId="10" xfId="0" applyFont="1" applyFill="1" applyBorder="1" applyAlignment="1">
      <alignment horizontal="center" vertical="center" wrapText="1"/>
    </xf>
    <xf numFmtId="0" fontId="33" fillId="0" borderId="10" xfId="0" applyFont="1" applyBorder="1" applyAlignment="1">
      <alignment horizontal="center" vertical="center" wrapText="1"/>
    </xf>
    <xf numFmtId="0" fontId="23" fillId="0" borderId="10" xfId="0" applyFont="1" applyBorder="1" applyAlignment="1">
      <alignment horizontal="left" vertical="center" wrapText="1"/>
    </xf>
    <xf numFmtId="0" fontId="23" fillId="0" borderId="10" xfId="0" applyFont="1" applyBorder="1" applyAlignment="1">
      <alignment horizontal="left" vertical="top" wrapText="1"/>
    </xf>
    <xf numFmtId="3" fontId="23" fillId="0" borderId="10" xfId="32" applyNumberFormat="1" applyFont="1" applyFill="1" applyBorder="1" applyAlignment="1">
      <alignment horizontal="center" vertical="center" wrapText="1"/>
    </xf>
    <xf numFmtId="3" fontId="23" fillId="0" borderId="10" xfId="0" applyNumberFormat="1" applyFont="1" applyFill="1" applyBorder="1" applyAlignment="1">
      <alignment horizontal="center" vertical="center" wrapText="1"/>
    </xf>
    <xf numFmtId="3" fontId="12" fillId="0" borderId="10" xfId="0" applyNumberFormat="1" applyFont="1" applyFill="1" applyBorder="1" applyAlignment="1">
      <alignment horizontal="center" vertical="center" wrapText="1"/>
    </xf>
    <xf numFmtId="3" fontId="26" fillId="3" borderId="14" xfId="0" applyNumberFormat="1" applyFont="1" applyFill="1" applyBorder="1" applyAlignment="1">
      <alignment horizontal="center" vertical="center" wrapText="1"/>
    </xf>
    <xf numFmtId="3" fontId="26" fillId="3" borderId="29" xfId="0" applyNumberFormat="1"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9" xfId="0" applyFont="1" applyBorder="1" applyAlignment="1">
      <alignment horizontal="center" vertical="center" wrapText="1"/>
    </xf>
    <xf numFmtId="0" fontId="23" fillId="0" borderId="9" xfId="0" applyFont="1" applyBorder="1" applyAlignment="1">
      <alignment horizontal="center" vertical="center"/>
    </xf>
    <xf numFmtId="0" fontId="12" fillId="0" borderId="9" xfId="0" applyFont="1" applyBorder="1" applyAlignment="1">
      <alignment horizontal="left" vertical="center" wrapText="1"/>
    </xf>
    <xf numFmtId="0" fontId="23" fillId="0" borderId="9" xfId="0" applyFont="1" applyBorder="1" applyAlignment="1">
      <alignment horizontal="left" vertical="center" wrapText="1"/>
    </xf>
    <xf numFmtId="3" fontId="23" fillId="0" borderId="9" xfId="32" applyNumberFormat="1" applyFont="1" applyFill="1" applyBorder="1" applyAlignment="1">
      <alignment horizontal="center" vertical="center" wrapText="1"/>
    </xf>
    <xf numFmtId="3" fontId="23" fillId="0" borderId="9" xfId="0" applyNumberFormat="1" applyFont="1" applyFill="1" applyBorder="1" applyAlignment="1">
      <alignment horizontal="center" vertical="center" wrapText="1"/>
    </xf>
    <xf numFmtId="3" fontId="23" fillId="0" borderId="22" xfId="0" applyNumberFormat="1" applyFont="1" applyFill="1" applyBorder="1" applyAlignment="1">
      <alignment horizontal="center" vertical="center" wrapText="1"/>
    </xf>
    <xf numFmtId="3" fontId="23" fillId="0" borderId="28" xfId="0" applyNumberFormat="1" applyFont="1" applyFill="1" applyBorder="1" applyAlignment="1">
      <alignment horizontal="center" vertical="center" wrapText="1"/>
    </xf>
    <xf numFmtId="0" fontId="34" fillId="0" borderId="8" xfId="0" applyFont="1" applyBorder="1" applyAlignment="1">
      <alignment horizontal="center" vertical="center" wrapText="1"/>
    </xf>
    <xf numFmtId="1" fontId="34" fillId="0" borderId="8" xfId="0" applyNumberFormat="1" applyFont="1" applyBorder="1" applyAlignment="1">
      <alignment horizontal="center" vertical="center" wrapText="1"/>
    </xf>
    <xf numFmtId="1" fontId="34" fillId="4" borderId="8" xfId="0" applyNumberFormat="1" applyFont="1" applyFill="1" applyBorder="1" applyAlignment="1">
      <alignment horizontal="center" vertical="center" wrapText="1"/>
    </xf>
    <xf numFmtId="0" fontId="34" fillId="4" borderId="8" xfId="0" applyFont="1" applyFill="1" applyBorder="1" applyAlignment="1">
      <alignment horizontal="center" vertical="center" wrapText="1"/>
    </xf>
    <xf numFmtId="0" fontId="23" fillId="4" borderId="8" xfId="0" applyFont="1" applyFill="1" applyBorder="1" applyAlignment="1">
      <alignment vertical="center" wrapText="1"/>
    </xf>
    <xf numFmtId="0" fontId="34" fillId="4" borderId="8" xfId="0" applyFont="1" applyFill="1" applyBorder="1" applyAlignment="1">
      <alignment vertical="center" wrapText="1"/>
    </xf>
    <xf numFmtId="0" fontId="34" fillId="0" borderId="8" xfId="0" applyFont="1" applyBorder="1" applyAlignment="1">
      <alignment horizontal="left" vertical="center" wrapText="1"/>
    </xf>
    <xf numFmtId="3" fontId="34" fillId="4" borderId="8" xfId="0" applyNumberFormat="1" applyFont="1" applyFill="1" applyBorder="1" applyAlignment="1">
      <alignment horizontal="center" vertical="center" wrapText="1"/>
    </xf>
    <xf numFmtId="3" fontId="34" fillId="0" borderId="8" xfId="0" applyNumberFormat="1" applyFont="1" applyBorder="1" applyAlignment="1">
      <alignment horizontal="center" vertical="center" wrapText="1"/>
    </xf>
    <xf numFmtId="0" fontId="12" fillId="0" borderId="13" xfId="0" applyFont="1" applyBorder="1" applyAlignment="1">
      <alignment horizontal="center" vertical="center" wrapText="1"/>
    </xf>
    <xf numFmtId="0" fontId="12" fillId="0" borderId="9" xfId="0" applyFont="1" applyBorder="1" applyAlignment="1">
      <alignment horizontal="center" vertical="center" wrapText="1"/>
    </xf>
    <xf numFmtId="0" fontId="23" fillId="0" borderId="9" xfId="0" applyFont="1" applyBorder="1" applyAlignment="1">
      <alignment horizontal="left" wrapText="1"/>
    </xf>
    <xf numFmtId="1" fontId="23" fillId="4" borderId="9" xfId="0" applyNumberFormat="1" applyFont="1" applyFill="1" applyBorder="1" applyAlignment="1">
      <alignment horizontal="center" wrapText="1"/>
    </xf>
    <xf numFmtId="1" fontId="23" fillId="4" borderId="9" xfId="0" applyNumberFormat="1" applyFont="1" applyFill="1" applyBorder="1" applyAlignment="1">
      <alignment horizontal="center" vertical="center" wrapText="1"/>
    </xf>
    <xf numFmtId="0" fontId="23" fillId="4" borderId="9" xfId="0" applyFont="1" applyFill="1" applyBorder="1" applyAlignment="1">
      <alignment vertical="center" wrapText="1"/>
    </xf>
    <xf numFmtId="0" fontId="23" fillId="4" borderId="9" xfId="0" applyFont="1" applyFill="1" applyBorder="1" applyAlignment="1">
      <alignment horizontal="left" wrapText="1"/>
    </xf>
    <xf numFmtId="166" fontId="23" fillId="4" borderId="9" xfId="0" applyNumberFormat="1" applyFont="1" applyFill="1" applyBorder="1" applyAlignment="1">
      <alignment horizontal="center" vertical="center" wrapText="1"/>
    </xf>
    <xf numFmtId="10" fontId="23" fillId="4" borderId="9" xfId="0" applyNumberFormat="1" applyFont="1" applyFill="1" applyBorder="1" applyAlignment="1">
      <alignment horizontal="center" vertical="center" wrapText="1"/>
    </xf>
    <xf numFmtId="0" fontId="23" fillId="4" borderId="9" xfId="0" applyFont="1" applyFill="1" applyBorder="1" applyAlignment="1">
      <alignment horizontal="center" vertical="center" wrapText="1"/>
    </xf>
    <xf numFmtId="3" fontId="23" fillId="4" borderId="9" xfId="0" applyNumberFormat="1" applyFont="1" applyFill="1" applyBorder="1" applyAlignment="1">
      <alignment horizontal="center" vertical="center" wrapText="1"/>
    </xf>
    <xf numFmtId="3" fontId="23" fillId="0" borderId="9" xfId="0" applyNumberFormat="1" applyFont="1" applyBorder="1" applyAlignment="1">
      <alignment horizontal="center" vertical="center" wrapText="1"/>
    </xf>
    <xf numFmtId="3" fontId="23" fillId="0" borderId="22" xfId="0" applyNumberFormat="1" applyFont="1" applyBorder="1" applyAlignment="1">
      <alignment horizontal="center" vertical="center" wrapText="1"/>
    </xf>
    <xf numFmtId="2" fontId="34" fillId="0" borderId="11" xfId="0" applyNumberFormat="1" applyFont="1" applyBorder="1" applyAlignment="1">
      <alignment horizontal="center" vertical="center" wrapText="1"/>
    </xf>
    <xf numFmtId="3" fontId="34" fillId="0" borderId="21"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2" fillId="0" borderId="20" xfId="0" applyFont="1" applyBorder="1" applyAlignment="1">
      <alignment horizontal="center" vertical="center" wrapText="1"/>
    </xf>
    <xf numFmtId="0" fontId="23" fillId="0" borderId="12" xfId="0" applyFont="1" applyBorder="1" applyAlignment="1">
      <alignment horizontal="left" wrapText="1"/>
    </xf>
    <xf numFmtId="1" fontId="23" fillId="0" borderId="12" xfId="0" applyNumberFormat="1" applyFont="1" applyBorder="1" applyAlignment="1">
      <alignment horizontal="center" wrapText="1"/>
    </xf>
    <xf numFmtId="1" fontId="23" fillId="0" borderId="12" xfId="0" applyNumberFormat="1" applyFont="1" applyBorder="1" applyAlignment="1">
      <alignment horizontal="center" vertical="center" wrapText="1"/>
    </xf>
    <xf numFmtId="0" fontId="23" fillId="0" borderId="12" xfId="0" applyFont="1" applyBorder="1" applyAlignment="1">
      <alignment vertical="center" wrapText="1"/>
    </xf>
    <xf numFmtId="166" fontId="23" fillId="4" borderId="12" xfId="0" applyNumberFormat="1" applyFont="1" applyFill="1" applyBorder="1" applyAlignment="1">
      <alignment horizontal="center" vertical="center" wrapText="1"/>
    </xf>
    <xf numFmtId="10" fontId="23" fillId="0" borderId="12" xfId="0" applyNumberFormat="1" applyFont="1" applyBorder="1" applyAlignment="1">
      <alignment horizontal="center" vertical="center" wrapText="1"/>
    </xf>
    <xf numFmtId="0" fontId="23" fillId="0" borderId="12" xfId="0" applyFont="1" applyBorder="1" applyAlignment="1">
      <alignment horizontal="center" vertical="center" wrapText="1"/>
    </xf>
    <xf numFmtId="3" fontId="23" fillId="0" borderId="12" xfId="0" applyNumberFormat="1" applyFont="1" applyBorder="1" applyAlignment="1">
      <alignment horizontal="center" vertical="center" wrapText="1"/>
    </xf>
    <xf numFmtId="0" fontId="23" fillId="0" borderId="12" xfId="0" applyFont="1" applyBorder="1" applyAlignment="1">
      <alignment horizontal="center" vertical="center"/>
    </xf>
    <xf numFmtId="3" fontId="23" fillId="0" borderId="27" xfId="0" applyNumberFormat="1" applyFont="1" applyBorder="1" applyAlignment="1">
      <alignment horizontal="center" vertical="center" wrapText="1"/>
    </xf>
    <xf numFmtId="9" fontId="23" fillId="5" borderId="8" xfId="0" applyNumberFormat="1" applyFont="1" applyFill="1" applyBorder="1" applyAlignment="1">
      <alignment horizontal="center" vertical="center" wrapText="1"/>
    </xf>
    <xf numFmtId="0" fontId="23" fillId="5" borderId="8" xfId="0" applyFont="1" applyFill="1" applyBorder="1" applyAlignment="1">
      <alignment horizontal="center" vertical="center" wrapText="1"/>
    </xf>
    <xf numFmtId="0" fontId="23" fillId="5" borderId="0" xfId="0" applyFont="1" applyFill="1" applyAlignment="1">
      <alignment horizontal="center" vertical="center" wrapText="1"/>
    </xf>
    <xf numFmtId="49" fontId="23" fillId="0" borderId="8" xfId="0" applyNumberFormat="1" applyFont="1" applyBorder="1" applyAlignment="1">
      <alignment horizontal="center" vertical="center" wrapText="1"/>
    </xf>
    <xf numFmtId="0" fontId="4" fillId="4" borderId="11" xfId="0" applyFont="1" applyFill="1" applyBorder="1" applyAlignment="1">
      <alignment horizontal="left" vertical="center"/>
    </xf>
    <xf numFmtId="3" fontId="31" fillId="0" borderId="8" xfId="0" applyNumberFormat="1" applyFont="1" applyFill="1" applyBorder="1" applyAlignment="1">
      <alignment horizontal="center" vertical="center"/>
    </xf>
    <xf numFmtId="3" fontId="31" fillId="0" borderId="21" xfId="0" applyNumberFormat="1" applyFont="1" applyFill="1" applyBorder="1" applyAlignment="1">
      <alignment horizontal="center" vertical="center"/>
    </xf>
    <xf numFmtId="0" fontId="2" fillId="0" borderId="0" xfId="0" applyNumberFormat="1" applyFont="1" applyFill="1" applyBorder="1" applyAlignment="1">
      <alignment horizontal="center" vertical="center" wrapText="1"/>
    </xf>
    <xf numFmtId="4" fontId="2" fillId="3" borderId="9" xfId="0" applyNumberFormat="1" applyFont="1" applyFill="1" applyBorder="1" applyAlignment="1">
      <alignment horizontal="center" vertical="center" wrapText="1"/>
    </xf>
    <xf numFmtId="4" fontId="2" fillId="3" borderId="8" xfId="0" applyNumberFormat="1" applyFont="1" applyFill="1" applyBorder="1" applyAlignment="1">
      <alignment horizontal="center" vertical="center" wrapText="1"/>
    </xf>
    <xf numFmtId="4" fontId="2" fillId="3" borderId="12" xfId="0" applyNumberFormat="1" applyFont="1" applyFill="1" applyBorder="1" applyAlignment="1">
      <alignment horizontal="center" vertical="center" wrapText="1"/>
    </xf>
    <xf numFmtId="4" fontId="2" fillId="3" borderId="22" xfId="0" applyNumberFormat="1" applyFont="1" applyFill="1" applyBorder="1" applyAlignment="1">
      <alignment horizontal="center" vertical="center" wrapText="1"/>
    </xf>
    <xf numFmtId="4" fontId="2" fillId="3" borderId="21" xfId="0" applyNumberFormat="1" applyFont="1" applyFill="1" applyBorder="1" applyAlignment="1">
      <alignment horizontal="center" vertical="center" wrapText="1"/>
    </xf>
    <xf numFmtId="4" fontId="2" fillId="3" borderId="27"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2" fillId="3" borderId="13" xfId="0" applyNumberFormat="1" applyFont="1" applyFill="1" applyBorder="1" applyAlignment="1">
      <alignment horizontal="center" vertical="center" wrapText="1"/>
    </xf>
    <xf numFmtId="0" fontId="2" fillId="3" borderId="11" xfId="0" applyNumberFormat="1" applyFont="1" applyFill="1" applyBorder="1" applyAlignment="1">
      <alignment horizontal="center" vertical="center" wrapText="1"/>
    </xf>
    <xf numFmtId="0" fontId="2" fillId="3" borderId="6" xfId="0" applyNumberFormat="1" applyFont="1" applyFill="1" applyBorder="1" applyAlignment="1">
      <alignment horizontal="center" vertical="center" wrapText="1"/>
    </xf>
    <xf numFmtId="0" fontId="2" fillId="3" borderId="9" xfId="0" applyNumberFormat="1" applyFont="1" applyFill="1" applyBorder="1" applyAlignment="1">
      <alignment horizontal="center" vertical="center" wrapText="1"/>
    </xf>
    <xf numFmtId="0" fontId="2" fillId="3" borderId="8" xfId="0" applyNumberFormat="1" applyFont="1" applyFill="1" applyBorder="1" applyAlignment="1">
      <alignment horizontal="center" vertical="center" wrapText="1"/>
    </xf>
    <xf numFmtId="0" fontId="2" fillId="3" borderId="12" xfId="0" applyNumberFormat="1" applyFont="1" applyFill="1" applyBorder="1" applyAlignment="1">
      <alignment horizontal="center" vertical="center" wrapText="1"/>
    </xf>
    <xf numFmtId="0" fontId="2" fillId="0" borderId="26" xfId="0" applyNumberFormat="1" applyFont="1" applyFill="1" applyBorder="1" applyAlignment="1">
      <alignment horizontal="center" vertical="center" wrapText="1"/>
    </xf>
    <xf numFmtId="4" fontId="2" fillId="0" borderId="26" xfId="0" applyNumberFormat="1" applyFont="1" applyFill="1" applyBorder="1" applyAlignment="1">
      <alignment horizontal="center" vertical="center" wrapText="1"/>
    </xf>
    <xf numFmtId="0" fontId="2" fillId="3" borderId="16"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20" xfId="0" applyFont="1" applyFill="1" applyBorder="1" applyAlignment="1">
      <alignment horizontal="center" vertical="center" wrapText="1"/>
    </xf>
    <xf numFmtId="4" fontId="2" fillId="3" borderId="16" xfId="0" applyNumberFormat="1" applyFont="1" applyFill="1" applyBorder="1" applyAlignment="1">
      <alignment horizontal="center" vertical="center" wrapText="1"/>
    </xf>
    <xf numFmtId="4" fontId="2" fillId="3" borderId="2" xfId="0" applyNumberFormat="1" applyFont="1" applyFill="1" applyBorder="1" applyAlignment="1">
      <alignment horizontal="center" vertical="center" wrapText="1"/>
    </xf>
    <xf numFmtId="4" fontId="2" fillId="3" borderId="20" xfId="0" applyNumberFormat="1" applyFont="1" applyFill="1" applyBorder="1" applyAlignment="1">
      <alignment horizontal="center" vertical="center" wrapText="1"/>
    </xf>
    <xf numFmtId="0" fontId="3" fillId="0" borderId="26" xfId="0" applyNumberFormat="1" applyFont="1" applyFill="1" applyBorder="1" applyAlignment="1">
      <alignment horizontal="center" vertical="center" wrapText="1"/>
    </xf>
    <xf numFmtId="4" fontId="3" fillId="0" borderId="26" xfId="0" applyNumberFormat="1"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20" xfId="0" applyFill="1" applyBorder="1" applyAlignment="1">
      <alignment horizontal="center" vertical="center" wrapText="1"/>
    </xf>
    <xf numFmtId="4" fontId="3" fillId="3" borderId="21" xfId="0" applyNumberFormat="1" applyFont="1" applyFill="1" applyBorder="1" applyAlignment="1">
      <alignment horizontal="center" vertical="center" wrapText="1"/>
    </xf>
    <xf numFmtId="4" fontId="3" fillId="3" borderId="27" xfId="0" applyNumberFormat="1" applyFont="1" applyFill="1" applyBorder="1" applyAlignment="1">
      <alignment horizontal="center" vertical="center" wrapText="1"/>
    </xf>
    <xf numFmtId="0" fontId="20" fillId="0" borderId="0" xfId="0" applyFont="1" applyFill="1" applyAlignment="1">
      <alignment horizontal="center" vertical="center" wrapText="1"/>
    </xf>
    <xf numFmtId="0" fontId="3" fillId="3" borderId="15" xfId="0" applyNumberFormat="1" applyFont="1" applyFill="1" applyBorder="1" applyAlignment="1">
      <alignment horizontal="center" vertical="center" wrapText="1"/>
    </xf>
    <xf numFmtId="0" fontId="3" fillId="3" borderId="37" xfId="0" applyNumberFormat="1" applyFont="1" applyFill="1" applyBorder="1" applyAlignment="1">
      <alignment horizontal="center" vertical="center" wrapText="1"/>
    </xf>
    <xf numFmtId="0" fontId="3" fillId="3" borderId="16"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0" fontId="20" fillId="3" borderId="14" xfId="0" applyFont="1" applyFill="1" applyBorder="1" applyAlignment="1">
      <alignment horizontal="center" vertical="center"/>
    </xf>
    <xf numFmtId="4" fontId="3" fillId="3" borderId="16"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4" fontId="3" fillId="3" borderId="17" xfId="0" applyNumberFormat="1" applyFont="1" applyFill="1" applyBorder="1" applyAlignment="1">
      <alignment horizontal="center" vertical="center" wrapText="1"/>
    </xf>
    <xf numFmtId="4" fontId="3" fillId="3" borderId="30" xfId="0" applyNumberFormat="1" applyFont="1" applyFill="1" applyBorder="1" applyAlignment="1">
      <alignment horizontal="center" vertical="center" wrapText="1"/>
    </xf>
    <xf numFmtId="4" fontId="3" fillId="3" borderId="18" xfId="0" applyNumberFormat="1" applyFont="1" applyFill="1" applyBorder="1" applyAlignment="1">
      <alignment horizontal="center" vertical="center" wrapText="1"/>
    </xf>
    <xf numFmtId="4" fontId="3" fillId="3" borderId="19" xfId="0" applyNumberFormat="1" applyFont="1" applyFill="1" applyBorder="1" applyAlignment="1">
      <alignment horizontal="center" vertical="center" wrapText="1"/>
    </xf>
    <xf numFmtId="0" fontId="20" fillId="3" borderId="7" xfId="0" applyFont="1" applyFill="1" applyBorder="1" applyAlignment="1">
      <alignment horizontal="center" vertical="center"/>
    </xf>
    <xf numFmtId="4" fontId="17" fillId="3" borderId="9" xfId="0" applyNumberFormat="1" applyFont="1" applyFill="1" applyBorder="1" applyAlignment="1">
      <alignment horizontal="center" vertical="center" wrapText="1"/>
    </xf>
    <xf numFmtId="4" fontId="17" fillId="3" borderId="22" xfId="0" applyNumberFormat="1" applyFont="1" applyFill="1" applyBorder="1" applyAlignment="1">
      <alignment horizontal="center" vertical="center" wrapText="1"/>
    </xf>
    <xf numFmtId="4" fontId="17" fillId="3" borderId="8" xfId="0" applyNumberFormat="1" applyFont="1" applyFill="1" applyBorder="1" applyAlignment="1">
      <alignment horizontal="center" vertical="center" wrapText="1"/>
    </xf>
    <xf numFmtId="4" fontId="17" fillId="3" borderId="12" xfId="0" applyNumberFormat="1" applyFont="1" applyFill="1" applyBorder="1" applyAlignment="1">
      <alignment horizontal="center" vertical="center" wrapText="1"/>
    </xf>
    <xf numFmtId="4" fontId="17" fillId="3" borderId="21" xfId="0" applyNumberFormat="1" applyFont="1" applyFill="1" applyBorder="1" applyAlignment="1">
      <alignment horizontal="center" vertical="center" wrapText="1"/>
    </xf>
    <xf numFmtId="4" fontId="17" fillId="3" borderId="27" xfId="0" applyNumberFormat="1" applyFont="1" applyFill="1" applyBorder="1" applyAlignment="1">
      <alignment horizontal="center" vertical="center" wrapText="1"/>
    </xf>
    <xf numFmtId="4" fontId="17" fillId="3" borderId="16" xfId="0" applyNumberFormat="1" applyFont="1" applyFill="1" applyBorder="1" applyAlignment="1">
      <alignment horizontal="center" vertical="center" wrapText="1"/>
    </xf>
    <xf numFmtId="4" fontId="17" fillId="3" borderId="2" xfId="0" applyNumberFormat="1" applyFont="1" applyFill="1" applyBorder="1" applyAlignment="1">
      <alignment horizontal="center" vertical="center" wrapText="1"/>
    </xf>
    <xf numFmtId="4" fontId="17" fillId="3" borderId="20" xfId="0" applyNumberFormat="1"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3" borderId="12" xfId="0" applyFont="1" applyFill="1" applyBorder="1" applyAlignment="1">
      <alignment horizontal="center" vertical="center" wrapText="1"/>
    </xf>
    <xf numFmtId="49" fontId="17" fillId="3" borderId="9" xfId="0" applyNumberFormat="1" applyFont="1" applyFill="1" applyBorder="1" applyAlignment="1">
      <alignment horizontal="center" vertical="center" wrapText="1"/>
    </xf>
    <xf numFmtId="49" fontId="17" fillId="3" borderId="8" xfId="0" applyNumberFormat="1" applyFont="1" applyFill="1" applyBorder="1" applyAlignment="1">
      <alignment horizontal="center" vertical="center" wrapText="1"/>
    </xf>
    <xf numFmtId="49" fontId="17" fillId="3" borderId="12" xfId="0" applyNumberFormat="1" applyFont="1" applyFill="1" applyBorder="1" applyAlignment="1">
      <alignment horizontal="center" vertical="center" wrapText="1"/>
    </xf>
    <xf numFmtId="3" fontId="17" fillId="3" borderId="9" xfId="0" applyNumberFormat="1" applyFont="1" applyFill="1" applyBorder="1" applyAlignment="1">
      <alignment horizontal="center" vertical="center" wrapText="1"/>
    </xf>
    <xf numFmtId="3" fontId="17" fillId="3" borderId="8" xfId="0" applyNumberFormat="1" applyFont="1" applyFill="1" applyBorder="1" applyAlignment="1">
      <alignment horizontal="center" vertical="center" wrapText="1"/>
    </xf>
    <xf numFmtId="3" fontId="17" fillId="3" borderId="12" xfId="0" applyNumberFormat="1" applyFont="1" applyFill="1" applyBorder="1" applyAlignment="1">
      <alignment horizontal="center" vertical="center" wrapText="1"/>
    </xf>
    <xf numFmtId="0" fontId="17" fillId="3" borderId="9" xfId="0" applyNumberFormat="1" applyFont="1" applyFill="1" applyBorder="1" applyAlignment="1">
      <alignment horizontal="center" vertical="center" wrapText="1"/>
    </xf>
    <xf numFmtId="0" fontId="17" fillId="3" borderId="8" xfId="0" applyNumberFormat="1" applyFont="1" applyFill="1" applyBorder="1" applyAlignment="1">
      <alignment horizontal="center" vertical="center" wrapText="1"/>
    </xf>
    <xf numFmtId="0" fontId="17" fillId="3" borderId="12" xfId="0" applyNumberFormat="1" applyFont="1" applyFill="1" applyBorder="1" applyAlignment="1">
      <alignment horizontal="center" vertical="center" wrapText="1"/>
    </xf>
    <xf numFmtId="0" fontId="17" fillId="0" borderId="0" xfId="0" applyFont="1" applyFill="1" applyAlignment="1">
      <alignment horizontal="center" vertical="center" wrapText="1"/>
    </xf>
    <xf numFmtId="0" fontId="17" fillId="3" borderId="13"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26" fillId="4" borderId="0" xfId="0" applyNumberFormat="1" applyFont="1" applyFill="1" applyBorder="1" applyAlignment="1">
      <alignment horizontal="center" vertical="center" wrapText="1"/>
    </xf>
    <xf numFmtId="0" fontId="26" fillId="4" borderId="0" xfId="0" applyNumberFormat="1" applyFont="1" applyFill="1" applyBorder="1" applyAlignment="1">
      <alignment horizontal="left" vertical="center" wrapText="1"/>
    </xf>
    <xf numFmtId="0" fontId="28" fillId="4" borderId="0" xfId="0" applyNumberFormat="1" applyFont="1" applyFill="1" applyBorder="1" applyAlignment="1">
      <alignment horizontal="left" vertical="center" wrapText="1"/>
    </xf>
    <xf numFmtId="4" fontId="26" fillId="4" borderId="0" xfId="0" applyNumberFormat="1" applyFont="1" applyFill="1" applyBorder="1" applyAlignment="1">
      <alignment horizontal="left" vertical="center" wrapText="1"/>
    </xf>
    <xf numFmtId="0" fontId="26" fillId="3" borderId="13" xfId="0" applyNumberFormat="1" applyFont="1" applyFill="1" applyBorder="1" applyAlignment="1">
      <alignment horizontal="center" vertical="center" wrapText="1"/>
    </xf>
    <xf numFmtId="0" fontId="26" fillId="3" borderId="11" xfId="0" applyNumberFormat="1" applyFont="1" applyFill="1" applyBorder="1" applyAlignment="1">
      <alignment horizontal="center" vertical="center" wrapText="1"/>
    </xf>
    <xf numFmtId="0" fontId="26" fillId="3" borderId="6" xfId="0" applyNumberFormat="1" applyFont="1" applyFill="1" applyBorder="1" applyAlignment="1">
      <alignment horizontal="center" vertical="center" wrapText="1"/>
    </xf>
    <xf numFmtId="0" fontId="26" fillId="3" borderId="9" xfId="0" applyNumberFormat="1" applyFont="1" applyFill="1" applyBorder="1" applyAlignment="1">
      <alignment horizontal="center" vertical="center" wrapText="1"/>
    </xf>
    <xf numFmtId="0" fontId="26" fillId="3" borderId="8" xfId="0" applyNumberFormat="1" applyFont="1" applyFill="1" applyBorder="1" applyAlignment="1">
      <alignment horizontal="center" vertical="center" wrapText="1"/>
    </xf>
    <xf numFmtId="0" fontId="26" fillId="3" borderId="12" xfId="0" applyNumberFormat="1" applyFont="1" applyFill="1" applyBorder="1" applyAlignment="1">
      <alignment horizontal="center" vertical="center" wrapText="1"/>
    </xf>
    <xf numFmtId="4" fontId="26" fillId="3" borderId="17" xfId="0" applyNumberFormat="1" applyFont="1" applyFill="1" applyBorder="1" applyAlignment="1">
      <alignment horizontal="center" vertical="center" wrapText="1"/>
    </xf>
    <xf numFmtId="4" fontId="26" fillId="3" borderId="18" xfId="0" applyNumberFormat="1" applyFont="1" applyFill="1" applyBorder="1" applyAlignment="1">
      <alignment horizontal="center" vertical="center" wrapText="1"/>
    </xf>
    <xf numFmtId="4" fontId="26" fillId="3" borderId="19" xfId="0" applyNumberFormat="1" applyFont="1" applyFill="1" applyBorder="1" applyAlignment="1">
      <alignment horizontal="center" vertical="center" wrapText="1"/>
    </xf>
    <xf numFmtId="4" fontId="26" fillId="3" borderId="9" xfId="0" applyNumberFormat="1" applyFont="1" applyFill="1" applyBorder="1" applyAlignment="1">
      <alignment horizontal="center" vertical="center" wrapText="1"/>
    </xf>
    <xf numFmtId="4" fontId="26" fillId="3" borderId="8" xfId="0" applyNumberFormat="1" applyFont="1" applyFill="1" applyBorder="1" applyAlignment="1">
      <alignment horizontal="center" vertical="center" wrapText="1"/>
    </xf>
    <xf numFmtId="4" fontId="26" fillId="3" borderId="12" xfId="0" applyNumberFormat="1" applyFont="1" applyFill="1" applyBorder="1" applyAlignment="1">
      <alignment horizontal="center" vertical="center" wrapText="1"/>
    </xf>
    <xf numFmtId="3" fontId="26" fillId="3" borderId="9" xfId="0" applyNumberFormat="1" applyFont="1" applyFill="1" applyBorder="1" applyAlignment="1">
      <alignment horizontal="center" vertical="center" wrapText="1"/>
    </xf>
    <xf numFmtId="3" fontId="26" fillId="3" borderId="8" xfId="0" applyNumberFormat="1" applyFont="1" applyFill="1" applyBorder="1" applyAlignment="1">
      <alignment horizontal="center" vertical="center" wrapText="1"/>
    </xf>
    <xf numFmtId="3" fontId="26" fillId="3" borderId="12" xfId="0" applyNumberFormat="1" applyFont="1" applyFill="1" applyBorder="1" applyAlignment="1">
      <alignment horizontal="center" vertical="center" wrapText="1"/>
    </xf>
    <xf numFmtId="4" fontId="26" fillId="3" borderId="22" xfId="0" applyNumberFormat="1" applyFont="1" applyFill="1" applyBorder="1" applyAlignment="1">
      <alignment horizontal="center" vertical="center" wrapText="1"/>
    </xf>
    <xf numFmtId="4" fontId="26" fillId="3" borderId="21" xfId="0" applyNumberFormat="1" applyFont="1" applyFill="1" applyBorder="1" applyAlignment="1">
      <alignment horizontal="center" vertical="center" wrapText="1"/>
    </xf>
    <xf numFmtId="4" fontId="26" fillId="3" borderId="27" xfId="0" applyNumberFormat="1" applyFont="1" applyFill="1" applyBorder="1" applyAlignment="1">
      <alignment horizontal="center" vertical="center" wrapText="1"/>
    </xf>
    <xf numFmtId="0" fontId="29" fillId="3" borderId="23" xfId="0" applyFont="1" applyFill="1" applyBorder="1" applyAlignment="1">
      <alignment horizontal="center" vertical="center"/>
    </xf>
    <xf numFmtId="0" fontId="29" fillId="3" borderId="24" xfId="0" applyFont="1" applyFill="1" applyBorder="1" applyAlignment="1">
      <alignment horizontal="center" vertical="center"/>
    </xf>
    <xf numFmtId="0" fontId="29" fillId="3" borderId="25" xfId="0" applyFont="1" applyFill="1" applyBorder="1" applyAlignment="1">
      <alignment horizontal="center" vertical="center"/>
    </xf>
    <xf numFmtId="0" fontId="26" fillId="3" borderId="23" xfId="0" applyFont="1" applyFill="1" applyBorder="1" applyAlignment="1">
      <alignment horizontal="center" vertical="center" wrapText="1"/>
    </xf>
    <xf numFmtId="0" fontId="26" fillId="3" borderId="24" xfId="0" applyFont="1" applyFill="1" applyBorder="1" applyAlignment="1">
      <alignment horizontal="center" vertical="center" wrapText="1"/>
    </xf>
    <xf numFmtId="0" fontId="26" fillId="3" borderId="25" xfId="0" applyFont="1" applyFill="1" applyBorder="1" applyAlignment="1">
      <alignment horizontal="center" vertical="center" wrapText="1"/>
    </xf>
    <xf numFmtId="0" fontId="29" fillId="0" borderId="0" xfId="0" applyFont="1" applyFill="1" applyAlignment="1">
      <alignment horizontal="center" vertical="center" wrapText="1"/>
    </xf>
    <xf numFmtId="0" fontId="26" fillId="3" borderId="9"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6"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26" fillId="3" borderId="11" xfId="0" applyFont="1" applyFill="1" applyBorder="1" applyAlignment="1">
      <alignment horizontal="center" vertical="center" wrapText="1"/>
    </xf>
    <xf numFmtId="0" fontId="26" fillId="3" borderId="6" xfId="0" applyFont="1" applyFill="1" applyBorder="1" applyAlignment="1">
      <alignment horizontal="center" vertical="center" wrapText="1"/>
    </xf>
    <xf numFmtId="0" fontId="29" fillId="3" borderId="9" xfId="0" applyFont="1" applyFill="1" applyBorder="1" applyAlignment="1">
      <alignment horizontal="center" vertical="center" wrapText="1"/>
    </xf>
    <xf numFmtId="0" fontId="29" fillId="3" borderId="8" xfId="0" applyFont="1" applyFill="1" applyBorder="1" applyAlignment="1">
      <alignment horizontal="center" vertical="center" wrapText="1"/>
    </xf>
    <xf numFmtId="0" fontId="2" fillId="3" borderId="33" xfId="0" applyNumberFormat="1" applyFont="1" applyFill="1" applyBorder="1" applyAlignment="1">
      <alignment horizontal="center" vertical="center" wrapText="1"/>
    </xf>
    <xf numFmtId="0" fontId="2" fillId="3" borderId="34" xfId="0" applyNumberFormat="1" applyFont="1" applyFill="1" applyBorder="1" applyAlignment="1">
      <alignment horizontal="center" vertical="center" wrapText="1"/>
    </xf>
    <xf numFmtId="0" fontId="2" fillId="3" borderId="35" xfId="0" applyNumberFormat="1" applyFont="1" applyFill="1" applyBorder="1" applyAlignment="1">
      <alignment horizontal="center" vertical="center" wrapText="1"/>
    </xf>
    <xf numFmtId="3" fontId="31" fillId="4" borderId="32" xfId="0" applyNumberFormat="1" applyFont="1" applyFill="1" applyBorder="1" applyAlignment="1">
      <alignment horizontal="center" vertical="center"/>
    </xf>
    <xf numFmtId="167" fontId="7" fillId="0" borderId="0" xfId="0" applyNumberFormat="1" applyFont="1" applyFill="1" applyAlignment="1">
      <alignment vertical="center" wrapText="1"/>
    </xf>
    <xf numFmtId="167" fontId="19" fillId="0" borderId="0" xfId="0" applyNumberFormat="1" applyFont="1" applyFill="1" applyBorder="1" applyAlignment="1">
      <alignment horizontal="center" vertical="center" wrapText="1"/>
    </xf>
    <xf numFmtId="167" fontId="3" fillId="3" borderId="16" xfId="0" applyNumberFormat="1" applyFont="1" applyFill="1" applyBorder="1" applyAlignment="1">
      <alignment horizontal="center" vertical="center" wrapText="1"/>
    </xf>
    <xf numFmtId="167" fontId="3" fillId="3" borderId="2" xfId="0" applyNumberFormat="1" applyFont="1" applyFill="1" applyBorder="1" applyAlignment="1">
      <alignment horizontal="center" vertical="center" wrapText="1"/>
    </xf>
    <xf numFmtId="167" fontId="23" fillId="0" borderId="8" xfId="0" applyNumberFormat="1" applyFont="1" applyBorder="1" applyAlignment="1">
      <alignment horizontal="center" vertical="center" wrapText="1"/>
    </xf>
    <xf numFmtId="167" fontId="23" fillId="4" borderId="8" xfId="0" applyNumberFormat="1" applyFont="1" applyFill="1" applyBorder="1" applyAlignment="1">
      <alignment horizontal="center" vertical="center" wrapText="1"/>
    </xf>
    <xf numFmtId="167" fontId="23" fillId="5" borderId="8" xfId="0" applyNumberFormat="1" applyFont="1" applyFill="1" applyBorder="1" applyAlignment="1">
      <alignment horizontal="center" vertical="center" wrapText="1"/>
    </xf>
    <xf numFmtId="167" fontId="23" fillId="4" borderId="10" xfId="0" applyNumberFormat="1" applyFont="1" applyFill="1" applyBorder="1" applyAlignment="1">
      <alignment horizontal="center" vertical="center" wrapText="1"/>
    </xf>
    <xf numFmtId="167" fontId="23" fillId="4" borderId="31" xfId="0" applyNumberFormat="1" applyFont="1" applyFill="1" applyBorder="1" applyAlignment="1">
      <alignment horizontal="center" vertical="center" wrapText="1"/>
    </xf>
    <xf numFmtId="167" fontId="7" fillId="0" borderId="0" xfId="0" applyNumberFormat="1" applyFont="1"/>
    <xf numFmtId="167" fontId="7" fillId="0" borderId="0" xfId="0" applyNumberFormat="1" applyFont="1" applyAlignment="1">
      <alignment vertical="center"/>
    </xf>
    <xf numFmtId="167" fontId="17" fillId="3" borderId="9" xfId="0" applyNumberFormat="1" applyFont="1" applyFill="1" applyBorder="1" applyAlignment="1">
      <alignment horizontal="center" vertical="center" wrapText="1"/>
    </xf>
    <xf numFmtId="167" fontId="17" fillId="3" borderId="8" xfId="0" applyNumberFormat="1" applyFont="1" applyFill="1" applyBorder="1" applyAlignment="1">
      <alignment horizontal="center" vertical="center" wrapText="1"/>
    </xf>
    <xf numFmtId="167" fontId="17" fillId="3" borderId="12" xfId="0" applyNumberFormat="1" applyFont="1" applyFill="1" applyBorder="1" applyAlignment="1">
      <alignment horizontal="center" vertical="center" wrapText="1"/>
    </xf>
  </cellXfs>
  <cellStyles count="38">
    <cellStyle name="Comma" xfId="32" builtinId="3"/>
    <cellStyle name="Comma 2" xfId="13" xr:uid="{00000000-0005-0000-0000-000001000000}"/>
    <cellStyle name="Comma 2 2" xfId="21" xr:uid="{00000000-0005-0000-0000-000002000000}"/>
    <cellStyle name="Comma 2 3" xfId="28" xr:uid="{00000000-0005-0000-0000-000003000000}"/>
    <cellStyle name="Comma 2 4" xfId="29" xr:uid="{00000000-0005-0000-0000-000004000000}"/>
    <cellStyle name="Comma 3" xfId="14" xr:uid="{00000000-0005-0000-0000-000005000000}"/>
    <cellStyle name="Comma 3 2" xfId="20" xr:uid="{00000000-0005-0000-0000-000006000000}"/>
    <cellStyle name="Comma 3 3" xfId="22" xr:uid="{00000000-0005-0000-0000-000007000000}"/>
    <cellStyle name="Comma 4" xfId="15" xr:uid="{00000000-0005-0000-0000-000008000000}"/>
    <cellStyle name="Comma 5" xfId="12" xr:uid="{00000000-0005-0000-0000-000009000000}"/>
    <cellStyle name="Input 2" xfId="16" xr:uid="{00000000-0005-0000-0000-00000A000000}"/>
    <cellStyle name="Normal" xfId="0" builtinId="0"/>
    <cellStyle name="Normal 11" xfId="2" xr:uid="{00000000-0005-0000-0000-00000C000000}"/>
    <cellStyle name="Normal 12 2 2" xfId="35" xr:uid="{00000000-0005-0000-0000-00000D000000}"/>
    <cellStyle name="Normal 2" xfId="1" xr:uid="{00000000-0005-0000-0000-00000E000000}"/>
    <cellStyle name="Normal 2 2" xfId="25" xr:uid="{00000000-0005-0000-0000-00000F000000}"/>
    <cellStyle name="Normal 2 3" xfId="26" xr:uid="{00000000-0005-0000-0000-000010000000}"/>
    <cellStyle name="Normal 2 4" xfId="24" xr:uid="{00000000-0005-0000-0000-000011000000}"/>
    <cellStyle name="Normal 2 5" xfId="19" xr:uid="{00000000-0005-0000-0000-000012000000}"/>
    <cellStyle name="Normal 2 6" xfId="30" xr:uid="{00000000-0005-0000-0000-000013000000}"/>
    <cellStyle name="Normal 26" xfId="5" xr:uid="{00000000-0005-0000-0000-000014000000}"/>
    <cellStyle name="Normal 26 2" xfId="6" xr:uid="{00000000-0005-0000-0000-000015000000}"/>
    <cellStyle name="Normal 27" xfId="7" xr:uid="{00000000-0005-0000-0000-000016000000}"/>
    <cellStyle name="Normal 29" xfId="8" xr:uid="{00000000-0005-0000-0000-000017000000}"/>
    <cellStyle name="Normal 3" xfId="3" xr:uid="{00000000-0005-0000-0000-000018000000}"/>
    <cellStyle name="Normal 3 2" xfId="11" xr:uid="{00000000-0005-0000-0000-000019000000}"/>
    <cellStyle name="Normal 3 2 2" xfId="23" xr:uid="{00000000-0005-0000-0000-00001A000000}"/>
    <cellStyle name="Normal 3 3" xfId="27" xr:uid="{00000000-0005-0000-0000-00001B000000}"/>
    <cellStyle name="Normal 3 4" xfId="33" xr:uid="{00000000-0005-0000-0000-00001C000000}"/>
    <cellStyle name="Normal 30" xfId="9" xr:uid="{00000000-0005-0000-0000-00001D000000}"/>
    <cellStyle name="Normal 4" xfId="4" xr:uid="{00000000-0005-0000-0000-00001E000000}"/>
    <cellStyle name="Normal 4 2" xfId="36" xr:uid="{00000000-0005-0000-0000-00001F000000}"/>
    <cellStyle name="Normal 5" xfId="10" xr:uid="{00000000-0005-0000-0000-000020000000}"/>
    <cellStyle name="Normal 6" xfId="31" xr:uid="{00000000-0005-0000-0000-000021000000}"/>
    <cellStyle name="Normal__Final 2" xfId="34" xr:uid="{00000000-0005-0000-0000-000022000000}"/>
    <cellStyle name="TableStyleLight1" xfId="37" xr:uid="{00000000-0005-0000-0000-000023000000}"/>
    <cellStyle name="Virgulă 2" xfId="17" xr:uid="{00000000-0005-0000-0000-000024000000}"/>
    <cellStyle name="Virgulă 6 2" xfId="18" xr:uid="{00000000-0005-0000-0000-000025000000}"/>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F18"/>
  <sheetViews>
    <sheetView tabSelected="1" workbookViewId="0">
      <selection activeCell="U14" sqref="U13:U14"/>
    </sheetView>
  </sheetViews>
  <sheetFormatPr defaultRowHeight="15" x14ac:dyDescent="0.25"/>
  <cols>
    <col min="2" max="2" width="16.85546875" customWidth="1"/>
    <col min="3" max="3" width="19.7109375" customWidth="1"/>
    <col min="4" max="4" width="20.42578125" customWidth="1"/>
    <col min="5" max="5" width="22.28515625" customWidth="1"/>
    <col min="6" max="6" width="9.85546875" style="118" customWidth="1"/>
  </cols>
  <sheetData>
    <row r="3" spans="2:6" ht="51.75" customHeight="1" x14ac:dyDescent="0.25">
      <c r="B3" s="232" t="s">
        <v>454</v>
      </c>
      <c r="C3" s="232"/>
      <c r="D3" s="232"/>
      <c r="E3" s="232"/>
      <c r="F3" s="107"/>
    </row>
    <row r="4" spans="2:6" ht="15.75" thickBot="1" x14ac:dyDescent="0.3">
      <c r="B4" s="239"/>
      <c r="C4" s="239"/>
      <c r="D4" s="240"/>
      <c r="E4" s="240"/>
      <c r="F4" s="108"/>
    </row>
    <row r="5" spans="2:6" ht="15" customHeight="1" x14ac:dyDescent="0.25">
      <c r="B5" s="241" t="s">
        <v>0</v>
      </c>
      <c r="C5" s="244" t="s">
        <v>1</v>
      </c>
      <c r="D5" s="233" t="s">
        <v>20</v>
      </c>
      <c r="E5" s="236" t="s">
        <v>21</v>
      </c>
      <c r="F5" s="114"/>
    </row>
    <row r="6" spans="2:6" ht="15" customHeight="1" x14ac:dyDescent="0.25">
      <c r="B6" s="242"/>
      <c r="C6" s="245"/>
      <c r="D6" s="234"/>
      <c r="E6" s="237"/>
      <c r="F6" s="114"/>
    </row>
    <row r="7" spans="2:6" ht="16.5" thickBot="1" x14ac:dyDescent="0.3">
      <c r="B7" s="243"/>
      <c r="C7" s="246"/>
      <c r="D7" s="235"/>
      <c r="E7" s="238"/>
      <c r="F7" s="114"/>
    </row>
    <row r="8" spans="2:6" ht="15.75" x14ac:dyDescent="0.25">
      <c r="B8" s="91" t="s">
        <v>2</v>
      </c>
      <c r="C8" s="96">
        <v>8</v>
      </c>
      <c r="D8" s="96">
        <v>1193987976.5699999</v>
      </c>
      <c r="E8" s="341">
        <v>1747906729.756</v>
      </c>
      <c r="F8" s="115"/>
    </row>
    <row r="9" spans="2:6" ht="15.75" x14ac:dyDescent="0.25">
      <c r="B9" s="92" t="s">
        <v>3</v>
      </c>
      <c r="C9" s="230">
        <v>110</v>
      </c>
      <c r="D9" s="230">
        <v>541742220.3275001</v>
      </c>
      <c r="E9" s="231">
        <v>777381086.78999996</v>
      </c>
      <c r="F9" s="115"/>
    </row>
    <row r="10" spans="2:6" ht="15.75" x14ac:dyDescent="0.25">
      <c r="B10" s="229" t="s">
        <v>4</v>
      </c>
      <c r="C10" s="230">
        <v>8</v>
      </c>
      <c r="D10" s="230">
        <v>41771135.610000007</v>
      </c>
      <c r="E10" s="231">
        <v>49016524.779999994</v>
      </c>
      <c r="F10" s="116"/>
    </row>
    <row r="11" spans="2:6" ht="15.75" x14ac:dyDescent="0.25">
      <c r="B11" s="229" t="s">
        <v>5</v>
      </c>
      <c r="C11" s="230">
        <v>0</v>
      </c>
      <c r="D11" s="230">
        <v>0</v>
      </c>
      <c r="E11" s="231">
        <v>0</v>
      </c>
      <c r="F11" s="116"/>
    </row>
    <row r="12" spans="2:6" ht="15.75" x14ac:dyDescent="0.25">
      <c r="B12" s="229" t="s">
        <v>6</v>
      </c>
      <c r="C12" s="230">
        <v>5</v>
      </c>
      <c r="D12" s="230">
        <v>9429960.3900000006</v>
      </c>
      <c r="E12" s="231">
        <v>11099009.539999999</v>
      </c>
      <c r="F12" s="116"/>
    </row>
    <row r="13" spans="2:6" ht="16.5" thickBot="1" x14ac:dyDescent="0.3">
      <c r="B13" s="93" t="s">
        <v>7</v>
      </c>
      <c r="C13" s="97">
        <v>0</v>
      </c>
      <c r="D13" s="97">
        <v>0</v>
      </c>
      <c r="E13" s="98">
        <v>0</v>
      </c>
      <c r="F13" s="116"/>
    </row>
    <row r="14" spans="2:6" ht="27.75" customHeight="1" thickBot="1" x14ac:dyDescent="0.3">
      <c r="B14" s="14" t="s">
        <v>8</v>
      </c>
      <c r="C14" s="15">
        <f>C8+C9+C10+C11+C12+C13</f>
        <v>131</v>
      </c>
      <c r="D14" s="15">
        <f>D8+D9+D10+D11+D12+D13</f>
        <v>1786931292.8975</v>
      </c>
      <c r="E14" s="16">
        <f>E8+E9+E10+E11+E12+E13</f>
        <v>2585403350.8660002</v>
      </c>
      <c r="F14" s="117"/>
    </row>
    <row r="15" spans="2:6" x14ac:dyDescent="0.25">
      <c r="B15" s="26" t="s">
        <v>491</v>
      </c>
    </row>
    <row r="17" spans="3:6" x14ac:dyDescent="0.25">
      <c r="C17" s="28"/>
      <c r="D17" s="28"/>
      <c r="E17" s="28"/>
      <c r="F17" s="119"/>
    </row>
    <row r="18" spans="3:6" x14ac:dyDescent="0.25">
      <c r="C18" s="28"/>
      <c r="D18" s="28"/>
      <c r="E18" s="28"/>
      <c r="F18" s="119"/>
    </row>
  </sheetData>
  <protectedRanges>
    <protectedRange sqref="D12" name="maria_3" securityDescriptor="O:WDG:WDD:(A;;CC;;;S-1-5-21-3048853270-2157241324-869001692-3245)(A;;CC;;;S-1-5-21-3048853270-2157241324-869001692-1007)"/>
  </protectedRanges>
  <mergeCells count="6">
    <mergeCell ref="B3:E3"/>
    <mergeCell ref="D5:D7"/>
    <mergeCell ref="E5:E7"/>
    <mergeCell ref="B4:E4"/>
    <mergeCell ref="B5:B7"/>
    <mergeCell ref="C5:C7"/>
  </mergeCells>
  <pageMargins left="0.7" right="0.7" top="0.75" bottom="0.75" header="0.3" footer="0.3"/>
  <pageSetup paperSize="9" orientation="landscape" verticalDpi="599"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E18"/>
  <sheetViews>
    <sheetView zoomScaleNormal="100" workbookViewId="0">
      <selection activeCell="E24" sqref="E24"/>
    </sheetView>
  </sheetViews>
  <sheetFormatPr defaultColWidth="9.140625" defaultRowHeight="15.75" x14ac:dyDescent="0.25"/>
  <cols>
    <col min="1" max="1" width="9.140625" style="11"/>
    <col min="2" max="2" width="20.140625" style="11" customWidth="1"/>
    <col min="3" max="3" width="17.42578125" style="11" customWidth="1"/>
    <col min="4" max="4" width="20.140625" style="11" customWidth="1"/>
    <col min="5" max="5" width="22.42578125" style="11" customWidth="1"/>
    <col min="6" max="16384" width="9.140625" style="11"/>
  </cols>
  <sheetData>
    <row r="1" spans="2:5" x14ac:dyDescent="0.25">
      <c r="B1" s="10"/>
      <c r="C1" s="10"/>
      <c r="D1" s="10"/>
      <c r="E1" s="10"/>
    </row>
    <row r="2" spans="2:5" ht="45" customHeight="1" x14ac:dyDescent="0.25">
      <c r="B2" s="232" t="s">
        <v>372</v>
      </c>
      <c r="C2" s="232"/>
      <c r="D2" s="232"/>
      <c r="E2" s="232"/>
    </row>
    <row r="3" spans="2:5" ht="16.5" thickBot="1" x14ac:dyDescent="0.3">
      <c r="B3" s="247"/>
      <c r="C3" s="247"/>
      <c r="D3" s="248"/>
      <c r="E3" s="248"/>
    </row>
    <row r="4" spans="2:5" ht="30" customHeight="1" x14ac:dyDescent="0.25">
      <c r="B4" s="241" t="s">
        <v>0</v>
      </c>
      <c r="C4" s="249" t="s">
        <v>1</v>
      </c>
      <c r="D4" s="252" t="s">
        <v>373</v>
      </c>
      <c r="E4" s="236" t="s">
        <v>374</v>
      </c>
    </row>
    <row r="5" spans="2:5" ht="20.25" customHeight="1" x14ac:dyDescent="0.25">
      <c r="B5" s="242"/>
      <c r="C5" s="250"/>
      <c r="D5" s="253"/>
      <c r="E5" s="237"/>
    </row>
    <row r="6" spans="2:5" ht="20.25" customHeight="1" thickBot="1" x14ac:dyDescent="0.3">
      <c r="B6" s="243"/>
      <c r="C6" s="251"/>
      <c r="D6" s="254"/>
      <c r="E6" s="238"/>
    </row>
    <row r="7" spans="2:5" x14ac:dyDescent="0.25">
      <c r="B7" s="91" t="s">
        <v>2</v>
      </c>
      <c r="C7" s="96">
        <v>8</v>
      </c>
      <c r="D7" s="97">
        <v>1193987976.5699999</v>
      </c>
      <c r="E7" s="98">
        <v>1747906729.756</v>
      </c>
    </row>
    <row r="8" spans="2:5" x14ac:dyDescent="0.25">
      <c r="B8" s="91" t="s">
        <v>3</v>
      </c>
      <c r="C8" s="97">
        <v>54</v>
      </c>
      <c r="D8" s="97">
        <v>463176149</v>
      </c>
      <c r="E8" s="98">
        <v>621200416</v>
      </c>
    </row>
    <row r="9" spans="2:5" s="12" customFormat="1" x14ac:dyDescent="0.25">
      <c r="B9" s="93" t="s">
        <v>4</v>
      </c>
      <c r="C9" s="97">
        <v>6</v>
      </c>
      <c r="D9" s="97">
        <v>41352269.589999996</v>
      </c>
      <c r="E9" s="98">
        <v>48568547.219999999</v>
      </c>
    </row>
    <row r="10" spans="2:5" s="13" customFormat="1" x14ac:dyDescent="0.25">
      <c r="B10" s="93" t="s">
        <v>5</v>
      </c>
      <c r="C10" s="97">
        <v>0</v>
      </c>
      <c r="D10" s="97">
        <v>0</v>
      </c>
      <c r="E10" s="98">
        <v>0</v>
      </c>
    </row>
    <row r="11" spans="2:5" s="13" customFormat="1" x14ac:dyDescent="0.25">
      <c r="B11" s="93" t="s">
        <v>6</v>
      </c>
      <c r="C11" s="97">
        <v>4</v>
      </c>
      <c r="D11" s="97">
        <v>9116874.9700000007</v>
      </c>
      <c r="E11" s="98">
        <v>10725735.26</v>
      </c>
    </row>
    <row r="12" spans="2:5" s="13" customFormat="1" ht="16.5" thickBot="1" x14ac:dyDescent="0.3">
      <c r="B12" s="93" t="s">
        <v>7</v>
      </c>
      <c r="C12" s="99">
        <v>0</v>
      </c>
      <c r="D12" s="97">
        <v>0</v>
      </c>
      <c r="E12" s="98">
        <v>0</v>
      </c>
    </row>
    <row r="13" spans="2:5" ht="24.95" customHeight="1" thickBot="1" x14ac:dyDescent="0.3">
      <c r="B13" s="14" t="s">
        <v>8</v>
      </c>
      <c r="C13" s="15">
        <f>C7+C8+C9+C10+C11+C12</f>
        <v>72</v>
      </c>
      <c r="D13" s="15">
        <f>D7+D8+D9+D10+D11+D12</f>
        <v>1707633270.1299999</v>
      </c>
      <c r="E13" s="16">
        <f>E7+E8+E9+E10+E11+E12</f>
        <v>2428401428.2360001</v>
      </c>
    </row>
    <row r="15" spans="2:5" s="10" customFormat="1" ht="16.5" customHeight="1" x14ac:dyDescent="0.25">
      <c r="B15" s="5"/>
      <c r="C15" s="6"/>
      <c r="D15" s="6"/>
      <c r="E15" s="6"/>
    </row>
    <row r="17" spans="3:5" x14ac:dyDescent="0.25">
      <c r="C17" s="27"/>
      <c r="D17" s="27"/>
      <c r="E17" s="27"/>
    </row>
    <row r="18" spans="3:5" ht="15" customHeight="1" x14ac:dyDescent="0.25"/>
  </sheetData>
  <mergeCells count="6">
    <mergeCell ref="B2:E2"/>
    <mergeCell ref="B3:E3"/>
    <mergeCell ref="B4:B6"/>
    <mergeCell ref="C4:C6"/>
    <mergeCell ref="D4:D6"/>
    <mergeCell ref="E4:E6"/>
  </mergeCells>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20"/>
  <sheetViews>
    <sheetView zoomScaleNormal="100" workbookViewId="0">
      <selection activeCell="E29" sqref="E29"/>
    </sheetView>
  </sheetViews>
  <sheetFormatPr defaultColWidth="9.140625" defaultRowHeight="15" x14ac:dyDescent="0.25"/>
  <cols>
    <col min="1" max="1" width="9.140625" style="2"/>
    <col min="2" max="2" width="20.140625" style="2" customWidth="1"/>
    <col min="3" max="3" width="17.42578125" style="2" customWidth="1"/>
    <col min="4" max="4" width="20.140625" style="2" customWidth="1"/>
    <col min="5" max="5" width="22.42578125" style="2" customWidth="1"/>
    <col min="6" max="16384" width="9.140625" style="2"/>
  </cols>
  <sheetData>
    <row r="1" spans="2:5" x14ac:dyDescent="0.25">
      <c r="B1" s="3"/>
      <c r="C1" s="3"/>
      <c r="D1" s="3"/>
      <c r="E1" s="3"/>
    </row>
    <row r="2" spans="2:5" ht="49.5" customHeight="1" x14ac:dyDescent="0.25">
      <c r="B2" s="232" t="s">
        <v>375</v>
      </c>
      <c r="C2" s="232"/>
      <c r="D2" s="232"/>
      <c r="E2" s="232"/>
    </row>
    <row r="3" spans="2:5" ht="15.75" thickBot="1" x14ac:dyDescent="0.3">
      <c r="B3" s="255"/>
      <c r="C3" s="255"/>
      <c r="D3" s="256"/>
      <c r="E3" s="256"/>
    </row>
    <row r="4" spans="2:5" ht="30" customHeight="1" x14ac:dyDescent="0.25">
      <c r="B4" s="241" t="s">
        <v>0</v>
      </c>
      <c r="C4" s="249" t="s">
        <v>1</v>
      </c>
      <c r="D4" s="252" t="s">
        <v>373</v>
      </c>
      <c r="E4" s="236" t="s">
        <v>374</v>
      </c>
    </row>
    <row r="5" spans="2:5" ht="20.25" customHeight="1" x14ac:dyDescent="0.25">
      <c r="B5" s="242"/>
      <c r="C5" s="257"/>
      <c r="D5" s="253"/>
      <c r="E5" s="259"/>
    </row>
    <row r="6" spans="2:5" ht="20.25" customHeight="1" thickBot="1" x14ac:dyDescent="0.3">
      <c r="B6" s="243"/>
      <c r="C6" s="258"/>
      <c r="D6" s="254"/>
      <c r="E6" s="260"/>
    </row>
    <row r="7" spans="2:5" ht="15.75" x14ac:dyDescent="0.25">
      <c r="B7" s="91" t="s">
        <v>2</v>
      </c>
      <c r="C7" s="96">
        <v>0</v>
      </c>
      <c r="D7" s="97">
        <v>0</v>
      </c>
      <c r="E7" s="98">
        <v>0</v>
      </c>
    </row>
    <row r="8" spans="2:5" ht="15.75" x14ac:dyDescent="0.25">
      <c r="B8" s="93" t="s">
        <v>3</v>
      </c>
      <c r="C8" s="97">
        <v>56</v>
      </c>
      <c r="D8" s="97">
        <v>78566071</v>
      </c>
      <c r="E8" s="98">
        <v>156180671</v>
      </c>
    </row>
    <row r="9" spans="2:5" s="1" customFormat="1" ht="15.75" x14ac:dyDescent="0.25">
      <c r="B9" s="93" t="s">
        <v>4</v>
      </c>
      <c r="C9" s="97">
        <v>2</v>
      </c>
      <c r="D9" s="97">
        <v>418866.02</v>
      </c>
      <c r="E9" s="98">
        <v>447977.56</v>
      </c>
    </row>
    <row r="10" spans="2:5" s="4" customFormat="1" ht="15.75" x14ac:dyDescent="0.25">
      <c r="B10" s="93" t="s">
        <v>5</v>
      </c>
      <c r="C10" s="97">
        <v>0</v>
      </c>
      <c r="D10" s="97">
        <v>0</v>
      </c>
      <c r="E10" s="98">
        <v>0</v>
      </c>
    </row>
    <row r="11" spans="2:5" s="4" customFormat="1" ht="15.75" x14ac:dyDescent="0.25">
      <c r="B11" s="93" t="s">
        <v>6</v>
      </c>
      <c r="C11" s="97">
        <v>1</v>
      </c>
      <c r="D11" s="97">
        <v>313085.42000000039</v>
      </c>
      <c r="E11" s="98">
        <v>373274.27999999933</v>
      </c>
    </row>
    <row r="12" spans="2:5" s="4" customFormat="1" ht="16.5" thickBot="1" x14ac:dyDescent="0.3">
      <c r="B12" s="93" t="s">
        <v>7</v>
      </c>
      <c r="C12" s="99">
        <v>0</v>
      </c>
      <c r="D12" s="97">
        <v>0</v>
      </c>
      <c r="E12" s="98">
        <v>0</v>
      </c>
    </row>
    <row r="13" spans="2:5" ht="24.95" customHeight="1" thickBot="1" x14ac:dyDescent="0.3">
      <c r="B13" s="14" t="s">
        <v>8</v>
      </c>
      <c r="C13" s="15">
        <f>C7+C8+C9+C10+C11+C12</f>
        <v>59</v>
      </c>
      <c r="D13" s="15">
        <f>D7+D8+D9+D10+D11+D12</f>
        <v>79298022.439999998</v>
      </c>
      <c r="E13" s="16">
        <f>E7+E8+E9+E10+E11+E12</f>
        <v>157001922.84</v>
      </c>
    </row>
    <row r="15" spans="2:5" s="3" customFormat="1" ht="15" customHeight="1" x14ac:dyDescent="0.25">
      <c r="B15" s="5"/>
      <c r="C15" s="6"/>
      <c r="D15" s="7"/>
    </row>
    <row r="16" spans="2:5" s="3" customFormat="1" ht="15" customHeight="1" x14ac:dyDescent="0.25">
      <c r="B16" s="8"/>
      <c r="C16" s="9"/>
      <c r="D16" s="9"/>
      <c r="E16" s="9"/>
    </row>
    <row r="17" spans="2:4" s="3" customFormat="1" ht="15.75" customHeight="1" x14ac:dyDescent="0.25">
      <c r="B17" s="5"/>
      <c r="C17" s="6"/>
      <c r="D17" s="7"/>
    </row>
    <row r="20" spans="2:4" ht="15" customHeight="1" x14ac:dyDescent="0.25"/>
  </sheetData>
  <mergeCells count="6">
    <mergeCell ref="B2:E2"/>
    <mergeCell ref="B3:E3"/>
    <mergeCell ref="B4:B6"/>
    <mergeCell ref="C4:C6"/>
    <mergeCell ref="D4:D6"/>
    <mergeCell ref="E4:E6"/>
  </mergeCells>
  <pageMargins left="0.70866141732283472" right="0.70866141732283472" top="0.74803149606299213" bottom="0.74803149606299213" header="0.31496062992125984" footer="0.31496062992125984"/>
  <pageSetup paperSize="8" scale="81" fitToHeight="0" orientation="landscape"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B15"/>
  <sheetViews>
    <sheetView zoomScale="85" zoomScaleNormal="85" workbookViewId="0">
      <selection activeCell="F21" sqref="F20:F21"/>
    </sheetView>
  </sheetViews>
  <sheetFormatPr defaultColWidth="9.140625" defaultRowHeight="30" customHeight="1" x14ac:dyDescent="0.2"/>
  <cols>
    <col min="1" max="1" width="9.140625" style="35"/>
    <col min="2" max="2" width="47" style="35" customWidth="1"/>
    <col min="3" max="3" width="49.28515625" style="35" customWidth="1"/>
    <col min="4" max="4" width="9.140625" style="35"/>
    <col min="5" max="5" width="16.5703125" style="35" customWidth="1"/>
    <col min="6" max="6" width="30.5703125" style="35" customWidth="1"/>
    <col min="7" max="7" width="20.42578125" style="35" customWidth="1"/>
    <col min="8" max="8" width="83.140625" style="35" customWidth="1"/>
    <col min="9" max="9" width="19" style="351" customWidth="1"/>
    <col min="10" max="10" width="17.85546875" style="351" customWidth="1"/>
    <col min="11" max="11" width="9.140625" style="35"/>
    <col min="12" max="12" width="13.42578125" style="35" customWidth="1"/>
    <col min="13" max="13" width="12.5703125" style="35" customWidth="1"/>
    <col min="14" max="14" width="22.28515625" style="35" customWidth="1"/>
    <col min="15" max="15" width="18.5703125" style="35" customWidth="1"/>
    <col min="16" max="16" width="19" style="35" customWidth="1"/>
    <col min="17" max="17" width="17.42578125" style="35" customWidth="1"/>
    <col min="18" max="18" width="19.42578125" style="35" customWidth="1"/>
    <col min="19" max="19" width="19.28515625" style="35" customWidth="1"/>
    <col min="20" max="20" width="19.140625" style="35" customWidth="1"/>
    <col min="21" max="21" width="18" style="35" customWidth="1"/>
    <col min="22" max="22" width="15.7109375" style="35" customWidth="1"/>
    <col min="23" max="23" width="20.7109375" style="35" customWidth="1"/>
    <col min="24" max="24" width="18.140625" style="35" customWidth="1"/>
    <col min="25" max="25" width="16.42578125" style="35" customWidth="1"/>
    <col min="26" max="26" width="21.140625" style="35" customWidth="1"/>
    <col min="27" max="27" width="20.28515625" style="35" customWidth="1"/>
    <col min="28" max="16384" width="9.140625" style="35"/>
  </cols>
  <sheetData>
    <row r="2" spans="1:28" ht="30" customHeight="1" x14ac:dyDescent="0.2">
      <c r="A2" s="261" t="s">
        <v>376</v>
      </c>
      <c r="B2" s="261"/>
      <c r="C2" s="261"/>
      <c r="D2" s="261"/>
      <c r="E2" s="261"/>
      <c r="F2" s="261"/>
      <c r="G2" s="261"/>
      <c r="H2" s="261"/>
      <c r="I2" s="342"/>
      <c r="J2" s="342"/>
      <c r="K2" s="33"/>
      <c r="L2" s="33"/>
      <c r="M2" s="33"/>
      <c r="N2" s="33"/>
      <c r="O2" s="33"/>
      <c r="P2" s="33"/>
      <c r="Q2" s="34"/>
      <c r="R2" s="34"/>
      <c r="S2" s="34"/>
      <c r="T2" s="34"/>
      <c r="U2" s="34"/>
      <c r="V2" s="34"/>
      <c r="W2" s="34"/>
      <c r="X2" s="33"/>
      <c r="Y2" s="33"/>
      <c r="Z2" s="33"/>
      <c r="AA2" s="33"/>
    </row>
    <row r="3" spans="1:28" ht="30" customHeight="1" x14ac:dyDescent="0.2">
      <c r="A3" s="36"/>
      <c r="B3" s="36"/>
      <c r="C3" s="36"/>
      <c r="D3" s="36"/>
      <c r="E3" s="36"/>
      <c r="F3" s="36"/>
      <c r="G3" s="36"/>
      <c r="H3" s="36"/>
      <c r="I3" s="343"/>
      <c r="J3" s="343"/>
      <c r="K3" s="36"/>
      <c r="L3" s="36"/>
      <c r="M3" s="36"/>
      <c r="N3" s="36"/>
      <c r="O3" s="36"/>
      <c r="P3" s="37"/>
      <c r="Q3" s="37"/>
      <c r="R3" s="37"/>
      <c r="S3" s="38"/>
      <c r="T3" s="39"/>
      <c r="V3" s="36"/>
      <c r="W3" s="36"/>
      <c r="Z3" s="40"/>
      <c r="AA3" s="40"/>
      <c r="AB3" s="40"/>
    </row>
    <row r="4" spans="1:28" ht="30" customHeight="1" thickBot="1" x14ac:dyDescent="0.25">
      <c r="A4" s="36"/>
      <c r="B4" s="36"/>
      <c r="C4" s="36"/>
      <c r="D4" s="36"/>
      <c r="E4" s="36"/>
      <c r="F4" s="36"/>
      <c r="H4" s="36"/>
      <c r="I4" s="343"/>
      <c r="J4" s="343"/>
      <c r="K4" s="36"/>
      <c r="L4" s="36"/>
      <c r="M4" s="36"/>
      <c r="N4" s="36"/>
      <c r="O4" s="37"/>
      <c r="P4" s="41"/>
      <c r="Q4" s="41"/>
      <c r="R4" s="41"/>
      <c r="S4" s="36"/>
      <c r="U4" s="36"/>
      <c r="V4" s="36"/>
      <c r="W4" s="36"/>
      <c r="X4" s="36"/>
      <c r="Y4" s="36"/>
      <c r="Z4" s="40"/>
      <c r="AA4" s="40"/>
      <c r="AB4" s="40"/>
    </row>
    <row r="5" spans="1:28" s="43" customFormat="1" ht="30" customHeight="1" x14ac:dyDescent="0.2">
      <c r="A5" s="262" t="s">
        <v>43</v>
      </c>
      <c r="B5" s="264" t="s">
        <v>44</v>
      </c>
      <c r="C5" s="264" t="s">
        <v>10</v>
      </c>
      <c r="D5" s="264" t="s">
        <v>45</v>
      </c>
      <c r="E5" s="264" t="s">
        <v>46</v>
      </c>
      <c r="F5" s="264" t="s">
        <v>47</v>
      </c>
      <c r="G5" s="264" t="s">
        <v>48</v>
      </c>
      <c r="H5" s="264" t="s">
        <v>12</v>
      </c>
      <c r="I5" s="344" t="s">
        <v>23</v>
      </c>
      <c r="J5" s="344" t="s">
        <v>24</v>
      </c>
      <c r="K5" s="264" t="s">
        <v>25</v>
      </c>
      <c r="L5" s="264" t="s">
        <v>13</v>
      </c>
      <c r="M5" s="264" t="s">
        <v>14</v>
      </c>
      <c r="N5" s="264" t="s">
        <v>26</v>
      </c>
      <c r="O5" s="264" t="s">
        <v>27</v>
      </c>
      <c r="P5" s="264" t="s">
        <v>49</v>
      </c>
      <c r="Q5" s="269" t="s">
        <v>50</v>
      </c>
      <c r="R5" s="271"/>
      <c r="S5" s="271"/>
      <c r="T5" s="272"/>
      <c r="U5" s="267" t="s">
        <v>33</v>
      </c>
      <c r="V5" s="267" t="s">
        <v>51</v>
      </c>
      <c r="W5" s="267" t="s">
        <v>16</v>
      </c>
      <c r="X5" s="267" t="s">
        <v>391</v>
      </c>
      <c r="Y5" s="267" t="s">
        <v>29</v>
      </c>
      <c r="Z5" s="269" t="s">
        <v>17</v>
      </c>
      <c r="AA5" s="270"/>
      <c r="AB5" s="42"/>
    </row>
    <row r="6" spans="1:28" s="43" customFormat="1" ht="30" customHeight="1" thickBot="1" x14ac:dyDescent="0.25">
      <c r="A6" s="263"/>
      <c r="B6" s="265"/>
      <c r="C6" s="265"/>
      <c r="D6" s="265"/>
      <c r="E6" s="265"/>
      <c r="F6" s="265"/>
      <c r="G6" s="265"/>
      <c r="H6" s="265"/>
      <c r="I6" s="345"/>
      <c r="J6" s="345"/>
      <c r="K6" s="265"/>
      <c r="L6" s="265"/>
      <c r="M6" s="265"/>
      <c r="N6" s="265"/>
      <c r="O6" s="265"/>
      <c r="P6" s="265"/>
      <c r="Q6" s="127" t="s">
        <v>18</v>
      </c>
      <c r="R6" s="127" t="s">
        <v>19</v>
      </c>
      <c r="S6" s="127" t="s">
        <v>52</v>
      </c>
      <c r="T6" s="127" t="s">
        <v>53</v>
      </c>
      <c r="U6" s="268"/>
      <c r="V6" s="268"/>
      <c r="W6" s="268"/>
      <c r="X6" s="268"/>
      <c r="Y6" s="268"/>
      <c r="Z6" s="128" t="s">
        <v>18</v>
      </c>
      <c r="AA6" s="129" t="s">
        <v>453</v>
      </c>
      <c r="AB6" s="42"/>
    </row>
    <row r="7" spans="1:28" ht="30" customHeight="1" x14ac:dyDescent="0.2">
      <c r="A7" s="132">
        <f>A6+1</f>
        <v>1</v>
      </c>
      <c r="B7" s="133" t="s">
        <v>78</v>
      </c>
      <c r="C7" s="133" t="s">
        <v>103</v>
      </c>
      <c r="D7" s="133">
        <v>117854</v>
      </c>
      <c r="E7" s="134" t="s">
        <v>104</v>
      </c>
      <c r="F7" s="135" t="s">
        <v>79</v>
      </c>
      <c r="G7" s="136" t="s">
        <v>105</v>
      </c>
      <c r="H7" s="137" t="s">
        <v>106</v>
      </c>
      <c r="I7" s="346">
        <v>41640</v>
      </c>
      <c r="J7" s="347" t="s">
        <v>552</v>
      </c>
      <c r="K7" s="151">
        <v>0.85000000000877163</v>
      </c>
      <c r="L7" s="149" t="s">
        <v>83</v>
      </c>
      <c r="M7" s="149" t="s">
        <v>89</v>
      </c>
      <c r="N7" s="149" t="s">
        <v>69</v>
      </c>
      <c r="O7" s="149">
        <v>29</v>
      </c>
      <c r="P7" s="138">
        <v>342012000.01999998</v>
      </c>
      <c r="Q7" s="139">
        <v>290710200.01999998</v>
      </c>
      <c r="R7" s="139">
        <v>0</v>
      </c>
      <c r="S7" s="139">
        <v>51301800</v>
      </c>
      <c r="T7" s="139">
        <v>0</v>
      </c>
      <c r="U7" s="139">
        <v>61099049.060000002</v>
      </c>
      <c r="V7" s="139">
        <v>0</v>
      </c>
      <c r="W7" s="140">
        <v>403111049.07999998</v>
      </c>
      <c r="X7" s="138" t="s">
        <v>70</v>
      </c>
      <c r="Y7" s="138"/>
      <c r="Z7" s="141">
        <v>153472193.42000002</v>
      </c>
      <c r="AA7" s="142">
        <v>42264706.840000004</v>
      </c>
    </row>
    <row r="8" spans="1:28" ht="38.25" customHeight="1" x14ac:dyDescent="0.2">
      <c r="A8" s="50">
        <f>A7+1</f>
        <v>2</v>
      </c>
      <c r="B8" s="44" t="s">
        <v>487</v>
      </c>
      <c r="C8" s="44" t="s">
        <v>107</v>
      </c>
      <c r="D8" s="45">
        <v>111193</v>
      </c>
      <c r="E8" s="46" t="s">
        <v>108</v>
      </c>
      <c r="F8" s="45"/>
      <c r="G8" s="47" t="s">
        <v>80</v>
      </c>
      <c r="H8" s="48" t="s">
        <v>109</v>
      </c>
      <c r="I8" s="346">
        <v>41640</v>
      </c>
      <c r="J8" s="346" t="s">
        <v>582</v>
      </c>
      <c r="K8" s="150">
        <v>0.84999999975600693</v>
      </c>
      <c r="L8" s="149" t="s">
        <v>81</v>
      </c>
      <c r="M8" s="149" t="s">
        <v>89</v>
      </c>
      <c r="N8" s="58" t="s">
        <v>69</v>
      </c>
      <c r="O8" s="58" t="s">
        <v>110</v>
      </c>
      <c r="P8" s="101">
        <v>16393900.84</v>
      </c>
      <c r="Q8" s="101">
        <v>13934815.710000001</v>
      </c>
      <c r="R8" s="101">
        <v>0</v>
      </c>
      <c r="S8" s="101">
        <v>2459085.1259999997</v>
      </c>
      <c r="T8" s="101">
        <v>0</v>
      </c>
      <c r="U8" s="101">
        <v>4568195.6900000004</v>
      </c>
      <c r="V8" s="101">
        <v>0</v>
      </c>
      <c r="W8" s="102">
        <v>20962096.526000001</v>
      </c>
      <c r="X8" s="101" t="s">
        <v>70</v>
      </c>
      <c r="Y8" s="130" t="s">
        <v>529</v>
      </c>
      <c r="Z8" s="100">
        <v>14548.83</v>
      </c>
      <c r="AA8" s="143">
        <v>4849.6099999999997</v>
      </c>
    </row>
    <row r="9" spans="1:28" ht="38.25" customHeight="1" x14ac:dyDescent="0.2">
      <c r="A9" s="50">
        <f t="shared" ref="A9:A14" si="0">A8+1</f>
        <v>3</v>
      </c>
      <c r="B9" s="44" t="s">
        <v>487</v>
      </c>
      <c r="C9" s="44" t="s">
        <v>579</v>
      </c>
      <c r="D9" s="45">
        <v>131461</v>
      </c>
      <c r="E9" s="46" t="s">
        <v>580</v>
      </c>
      <c r="F9" s="45"/>
      <c r="G9" s="47" t="s">
        <v>80</v>
      </c>
      <c r="H9" s="48" t="s">
        <v>581</v>
      </c>
      <c r="I9" s="348">
        <v>44044</v>
      </c>
      <c r="J9" s="346">
        <v>44712</v>
      </c>
      <c r="K9" s="225">
        <v>0.85</v>
      </c>
      <c r="L9" s="226" t="s">
        <v>83</v>
      </c>
      <c r="M9" s="226" t="s">
        <v>89</v>
      </c>
      <c r="N9" s="227" t="s">
        <v>69</v>
      </c>
      <c r="O9" s="58"/>
      <c r="P9" s="101">
        <v>3834901.71</v>
      </c>
      <c r="Q9" s="101">
        <v>3259666.46</v>
      </c>
      <c r="R9" s="101"/>
      <c r="S9" s="101">
        <v>575235.25</v>
      </c>
      <c r="T9" s="101"/>
      <c r="U9" s="101"/>
      <c r="V9" s="101"/>
      <c r="W9" s="102">
        <v>3834901.71</v>
      </c>
      <c r="X9" s="101" t="s">
        <v>70</v>
      </c>
      <c r="Y9" s="130"/>
      <c r="Z9" s="100">
        <v>0</v>
      </c>
      <c r="AA9" s="143">
        <v>0</v>
      </c>
    </row>
    <row r="10" spans="1:28" ht="30" customHeight="1" x14ac:dyDescent="0.2">
      <c r="A10" s="50">
        <f t="shared" si="0"/>
        <v>4</v>
      </c>
      <c r="B10" s="45" t="s">
        <v>111</v>
      </c>
      <c r="C10" s="44" t="s">
        <v>112</v>
      </c>
      <c r="D10" s="44">
        <v>105422</v>
      </c>
      <c r="E10" s="51" t="s">
        <v>113</v>
      </c>
      <c r="F10" s="52"/>
      <c r="G10" s="47" t="s">
        <v>114</v>
      </c>
      <c r="H10" s="53" t="s">
        <v>115</v>
      </c>
      <c r="I10" s="346">
        <v>42726</v>
      </c>
      <c r="J10" s="347" t="s">
        <v>583</v>
      </c>
      <c r="K10" s="151">
        <v>0.85</v>
      </c>
      <c r="L10" s="149" t="s">
        <v>81</v>
      </c>
      <c r="M10" s="149" t="s">
        <v>89</v>
      </c>
      <c r="N10" s="149" t="s">
        <v>116</v>
      </c>
      <c r="O10" s="58" t="s">
        <v>117</v>
      </c>
      <c r="P10" s="102">
        <v>62918271.999999993</v>
      </c>
      <c r="Q10" s="101">
        <v>53480531.199999996</v>
      </c>
      <c r="R10" s="101">
        <v>8179375.3600000003</v>
      </c>
      <c r="S10" s="101">
        <v>1258365.4399999999</v>
      </c>
      <c r="T10" s="101">
        <v>0</v>
      </c>
      <c r="U10" s="101">
        <v>13427524</v>
      </c>
      <c r="V10" s="101">
        <v>5219341</v>
      </c>
      <c r="W10" s="101">
        <v>81565137</v>
      </c>
      <c r="X10" s="101" t="s">
        <v>70</v>
      </c>
      <c r="Y10" s="101" t="s">
        <v>118</v>
      </c>
      <c r="Z10" s="100">
        <v>40277871.800000004</v>
      </c>
      <c r="AA10" s="143">
        <v>6160145.1100000003</v>
      </c>
    </row>
    <row r="11" spans="1:28" ht="30" customHeight="1" x14ac:dyDescent="0.2">
      <c r="A11" s="50">
        <f t="shared" si="0"/>
        <v>5</v>
      </c>
      <c r="B11" s="45" t="s">
        <v>111</v>
      </c>
      <c r="C11" s="44" t="s">
        <v>419</v>
      </c>
      <c r="D11" s="49">
        <v>122381</v>
      </c>
      <c r="E11" s="51" t="s">
        <v>420</v>
      </c>
      <c r="F11" s="52" t="s">
        <v>421</v>
      </c>
      <c r="G11" s="49" t="s">
        <v>422</v>
      </c>
      <c r="H11" s="55" t="s">
        <v>419</v>
      </c>
      <c r="I11" s="347" t="s">
        <v>423</v>
      </c>
      <c r="J11" s="347">
        <v>45291</v>
      </c>
      <c r="K11" s="151">
        <v>0.85000000026793998</v>
      </c>
      <c r="L11" s="149" t="s">
        <v>81</v>
      </c>
      <c r="M11" s="149" t="s">
        <v>89</v>
      </c>
      <c r="N11" s="149" t="s">
        <v>424</v>
      </c>
      <c r="O11" s="149" t="s">
        <v>117</v>
      </c>
      <c r="P11" s="101">
        <v>7464359.2799999993</v>
      </c>
      <c r="Q11" s="101">
        <v>6344705.3899999997</v>
      </c>
      <c r="R11" s="101">
        <v>1045010.31</v>
      </c>
      <c r="S11" s="101">
        <v>74643.58</v>
      </c>
      <c r="T11" s="101">
        <v>0</v>
      </c>
      <c r="U11" s="101">
        <v>1418228.26</v>
      </c>
      <c r="V11" s="101">
        <v>0</v>
      </c>
      <c r="W11" s="101">
        <v>8882587.5399999991</v>
      </c>
      <c r="X11" s="101" t="s">
        <v>70</v>
      </c>
      <c r="Y11" s="101"/>
      <c r="Z11" s="103">
        <v>3807401.01</v>
      </c>
      <c r="AA11" s="143">
        <v>627101.34</v>
      </c>
    </row>
    <row r="12" spans="1:28" ht="30" customHeight="1" x14ac:dyDescent="0.2">
      <c r="A12" s="50">
        <f t="shared" si="0"/>
        <v>6</v>
      </c>
      <c r="B12" s="45" t="s">
        <v>111</v>
      </c>
      <c r="C12" s="44" t="s">
        <v>455</v>
      </c>
      <c r="D12" s="49">
        <v>123241</v>
      </c>
      <c r="E12" s="51" t="s">
        <v>456</v>
      </c>
      <c r="F12" s="52" t="s">
        <v>457</v>
      </c>
      <c r="G12" s="49" t="s">
        <v>458</v>
      </c>
      <c r="H12" s="55" t="s">
        <v>459</v>
      </c>
      <c r="I12" s="347" t="s">
        <v>460</v>
      </c>
      <c r="J12" s="347" t="s">
        <v>461</v>
      </c>
      <c r="K12" s="150">
        <v>0.85000000001700726</v>
      </c>
      <c r="L12" s="149" t="s">
        <v>81</v>
      </c>
      <c r="M12" s="149" t="s">
        <v>488</v>
      </c>
      <c r="N12" s="58" t="s">
        <v>462</v>
      </c>
      <c r="O12" s="58" t="s">
        <v>463</v>
      </c>
      <c r="P12" s="102">
        <v>940771012.44000006</v>
      </c>
      <c r="Q12" s="101">
        <v>799655360.59000003</v>
      </c>
      <c r="R12" s="101">
        <v>122300231.59999999</v>
      </c>
      <c r="S12" s="101">
        <v>18815420.25</v>
      </c>
      <c r="T12" s="101">
        <v>0</v>
      </c>
      <c r="U12" s="101">
        <v>202128034.69999999</v>
      </c>
      <c r="V12" s="101">
        <v>60049213.560000002</v>
      </c>
      <c r="W12" s="101">
        <v>1202948260.7</v>
      </c>
      <c r="X12" s="101" t="s">
        <v>70</v>
      </c>
      <c r="Y12" s="101"/>
      <c r="Z12" s="100">
        <v>2796503.41</v>
      </c>
      <c r="AA12" s="143">
        <v>159300.67000000001</v>
      </c>
    </row>
    <row r="13" spans="1:28" ht="30" customHeight="1" x14ac:dyDescent="0.2">
      <c r="A13" s="50">
        <f t="shared" si="0"/>
        <v>7</v>
      </c>
      <c r="B13" s="45" t="s">
        <v>521</v>
      </c>
      <c r="C13" s="44" t="s">
        <v>522</v>
      </c>
      <c r="D13" s="44">
        <v>138306</v>
      </c>
      <c r="E13" s="44" t="s">
        <v>523</v>
      </c>
      <c r="F13" s="44"/>
      <c r="G13" s="44" t="s">
        <v>501</v>
      </c>
      <c r="H13" s="44"/>
      <c r="I13" s="349" t="s">
        <v>553</v>
      </c>
      <c r="J13" s="350" t="s">
        <v>524</v>
      </c>
      <c r="K13" s="154">
        <v>1</v>
      </c>
      <c r="L13" s="152" t="s">
        <v>81</v>
      </c>
      <c r="M13" s="153" t="s">
        <v>89</v>
      </c>
      <c r="N13" s="152" t="s">
        <v>69</v>
      </c>
      <c r="O13" s="152"/>
      <c r="P13" s="101">
        <v>2373700.91</v>
      </c>
      <c r="Q13" s="101">
        <v>2373700.91</v>
      </c>
      <c r="R13" s="101">
        <v>0</v>
      </c>
      <c r="S13" s="101">
        <v>0</v>
      </c>
      <c r="T13" s="101">
        <v>0</v>
      </c>
      <c r="U13" s="101">
        <v>0</v>
      </c>
      <c r="V13" s="101">
        <v>0</v>
      </c>
      <c r="W13" s="101">
        <v>2373700.91</v>
      </c>
      <c r="X13" s="131" t="s">
        <v>70</v>
      </c>
      <c r="Y13" s="131"/>
      <c r="Z13" s="100">
        <v>272209</v>
      </c>
      <c r="AA13" s="143">
        <v>0</v>
      </c>
    </row>
    <row r="14" spans="1:28" ht="30" customHeight="1" thickBot="1" x14ac:dyDescent="0.25">
      <c r="A14" s="50">
        <f t="shared" si="0"/>
        <v>8</v>
      </c>
      <c r="B14" s="54" t="s">
        <v>521</v>
      </c>
      <c r="C14" s="56" t="s">
        <v>525</v>
      </c>
      <c r="D14" s="56">
        <v>139426</v>
      </c>
      <c r="E14" s="56" t="s">
        <v>526</v>
      </c>
      <c r="F14" s="56"/>
      <c r="G14" s="56" t="s">
        <v>527</v>
      </c>
      <c r="H14" s="56"/>
      <c r="I14" s="349" t="s">
        <v>528</v>
      </c>
      <c r="J14" s="350" t="s">
        <v>524</v>
      </c>
      <c r="K14" s="154">
        <v>1</v>
      </c>
      <c r="L14" s="152" t="s">
        <v>81</v>
      </c>
      <c r="M14" s="153" t="s">
        <v>554</v>
      </c>
      <c r="N14" s="152" t="s">
        <v>69</v>
      </c>
      <c r="O14" s="152"/>
      <c r="P14" s="144">
        <v>24228996.289999999</v>
      </c>
      <c r="Q14" s="144">
        <v>24228996.289999999</v>
      </c>
      <c r="R14" s="144"/>
      <c r="S14" s="144"/>
      <c r="T14" s="144"/>
      <c r="U14" s="144"/>
      <c r="V14" s="144"/>
      <c r="W14" s="144">
        <v>24228996.289999999</v>
      </c>
      <c r="X14" s="145" t="s">
        <v>70</v>
      </c>
      <c r="Y14" s="145"/>
      <c r="Z14" s="104">
        <v>22973</v>
      </c>
      <c r="AA14" s="146">
        <v>0</v>
      </c>
    </row>
    <row r="15" spans="1:28" s="24" customFormat="1" ht="30" customHeight="1" thickBot="1" x14ac:dyDescent="0.3">
      <c r="A15" s="147"/>
      <c r="B15" s="266" t="s">
        <v>8</v>
      </c>
      <c r="C15" s="266"/>
      <c r="D15" s="266"/>
      <c r="E15" s="266"/>
      <c r="F15" s="266"/>
      <c r="G15" s="266"/>
      <c r="H15" s="266"/>
      <c r="I15" s="266"/>
      <c r="J15" s="266"/>
      <c r="K15" s="266"/>
      <c r="L15" s="266"/>
      <c r="M15" s="266"/>
      <c r="N15" s="266"/>
      <c r="O15" s="266"/>
      <c r="P15" s="22">
        <f>SUM(P7:P14)</f>
        <v>1399997143.49</v>
      </c>
      <c r="Q15" s="22">
        <f t="shared" ref="Q15:AA15" si="1">SUM(Q7:Q14)</f>
        <v>1193987976.5699999</v>
      </c>
      <c r="R15" s="22">
        <f t="shared" si="1"/>
        <v>131524617.27</v>
      </c>
      <c r="S15" s="22">
        <f t="shared" si="1"/>
        <v>74484549.645999998</v>
      </c>
      <c r="T15" s="22">
        <f t="shared" si="1"/>
        <v>0</v>
      </c>
      <c r="U15" s="22">
        <f t="shared" si="1"/>
        <v>282641031.70999998</v>
      </c>
      <c r="V15" s="22">
        <f t="shared" si="1"/>
        <v>65268554.560000002</v>
      </c>
      <c r="W15" s="22">
        <f t="shared" si="1"/>
        <v>1747906729.756</v>
      </c>
      <c r="X15" s="22"/>
      <c r="Y15" s="22"/>
      <c r="Z15" s="22">
        <f t="shared" si="1"/>
        <v>200663700.47000003</v>
      </c>
      <c r="AA15" s="23">
        <f t="shared" si="1"/>
        <v>49216103.570000008</v>
      </c>
    </row>
  </sheetData>
  <mergeCells count="25">
    <mergeCell ref="B15:O15"/>
    <mergeCell ref="X5:X6"/>
    <mergeCell ref="Y5:Y6"/>
    <mergeCell ref="Z5:AA5"/>
    <mergeCell ref="W5:W6"/>
    <mergeCell ref="I5:I6"/>
    <mergeCell ref="J5:J6"/>
    <mergeCell ref="K5:K6"/>
    <mergeCell ref="L5:L6"/>
    <mergeCell ref="M5:M6"/>
    <mergeCell ref="N5:N6"/>
    <mergeCell ref="O5:O6"/>
    <mergeCell ref="P5:P6"/>
    <mergeCell ref="Q5:T5"/>
    <mergeCell ref="U5:U6"/>
    <mergeCell ref="V5:V6"/>
    <mergeCell ref="A2:H2"/>
    <mergeCell ref="A5:A6"/>
    <mergeCell ref="B5:B6"/>
    <mergeCell ref="C5:C6"/>
    <mergeCell ref="D5:D6"/>
    <mergeCell ref="E5:E6"/>
    <mergeCell ref="F5:F6"/>
    <mergeCell ref="G5:G6"/>
    <mergeCell ref="H5:H6"/>
  </mergeCells>
  <pageMargins left="0.7" right="0.7" top="0.75" bottom="0.75" header="0.3" footer="0.3"/>
  <pageSetup paperSize="8" scale="3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W119"/>
  <sheetViews>
    <sheetView zoomScale="85" zoomScaleNormal="85" workbookViewId="0">
      <selection activeCell="E114" sqref="E114"/>
    </sheetView>
  </sheetViews>
  <sheetFormatPr defaultColWidth="9.140625" defaultRowHeight="30" customHeight="1" x14ac:dyDescent="0.25"/>
  <cols>
    <col min="1" max="1" width="6.85546875" style="19" customWidth="1"/>
    <col min="2" max="2" width="12.42578125" style="21" customWidth="1"/>
    <col min="3" max="3" width="9.140625" style="20"/>
    <col min="4" max="4" width="39.28515625" style="21" customWidth="1"/>
    <col min="5" max="5" width="13.85546875" style="20" customWidth="1"/>
    <col min="6" max="6" width="52.42578125" style="21" customWidth="1"/>
    <col min="7" max="7" width="12.85546875" style="352" customWidth="1"/>
    <col min="8" max="8" width="12.7109375" style="352" customWidth="1"/>
    <col min="9" max="9" width="9.7109375" style="21" customWidth="1"/>
    <col min="10" max="10" width="10" style="19" customWidth="1"/>
    <col min="11" max="11" width="14.140625" style="19" customWidth="1"/>
    <col min="12" max="12" width="9.140625" style="19"/>
    <col min="13" max="13" width="12.140625" style="19" customWidth="1"/>
    <col min="14" max="14" width="14" style="19" customWidth="1"/>
    <col min="15" max="15" width="13.28515625" style="19" customWidth="1"/>
    <col min="16" max="16" width="15.42578125" style="19" customWidth="1"/>
    <col min="17" max="17" width="13" style="19" customWidth="1"/>
    <col min="18" max="18" width="15.140625" style="19" customWidth="1"/>
    <col min="19" max="19" width="13.42578125" style="19" customWidth="1"/>
    <col min="20" max="20" width="14.28515625" style="19" customWidth="1"/>
    <col min="21" max="21" width="13.42578125" style="19" customWidth="1"/>
    <col min="22" max="22" width="14.28515625" style="19" customWidth="1"/>
    <col min="23" max="23" width="13.85546875" style="19" customWidth="1"/>
    <col min="24" max="16384" width="9.140625" style="19"/>
  </cols>
  <sheetData>
    <row r="2" spans="1:23" ht="30" customHeight="1" x14ac:dyDescent="0.25">
      <c r="A2" s="295" t="s">
        <v>550</v>
      </c>
      <c r="B2" s="295"/>
      <c r="C2" s="295"/>
      <c r="D2" s="295"/>
      <c r="E2" s="295"/>
      <c r="F2" s="295"/>
      <c r="G2" s="295"/>
      <c r="H2" s="295"/>
      <c r="I2" s="295"/>
      <c r="J2" s="295"/>
      <c r="K2" s="295"/>
      <c r="L2" s="295"/>
      <c r="M2" s="295"/>
    </row>
    <row r="3" spans="1:23" ht="30" customHeight="1" thickBot="1" x14ac:dyDescent="0.3"/>
    <row r="4" spans="1:23" ht="30" customHeight="1" x14ac:dyDescent="0.25">
      <c r="A4" s="296" t="s">
        <v>9</v>
      </c>
      <c r="B4" s="283" t="s">
        <v>22</v>
      </c>
      <c r="C4" s="283" t="s">
        <v>119</v>
      </c>
      <c r="D4" s="283" t="s">
        <v>10</v>
      </c>
      <c r="E4" s="283" t="s">
        <v>11</v>
      </c>
      <c r="F4" s="283" t="s">
        <v>12</v>
      </c>
      <c r="G4" s="353" t="s">
        <v>23</v>
      </c>
      <c r="H4" s="353" t="s">
        <v>24</v>
      </c>
      <c r="I4" s="283" t="s">
        <v>13</v>
      </c>
      <c r="J4" s="283" t="s">
        <v>14</v>
      </c>
      <c r="K4" s="283" t="s">
        <v>15</v>
      </c>
      <c r="L4" s="283" t="s">
        <v>26</v>
      </c>
      <c r="M4" s="286" t="s">
        <v>27</v>
      </c>
      <c r="N4" s="274" t="s">
        <v>28</v>
      </c>
      <c r="O4" s="274"/>
      <c r="P4" s="274"/>
      <c r="Q4" s="280" t="s">
        <v>32</v>
      </c>
      <c r="R4" s="280" t="s">
        <v>33</v>
      </c>
      <c r="S4" s="274" t="s">
        <v>16</v>
      </c>
      <c r="T4" s="289" t="s">
        <v>391</v>
      </c>
      <c r="U4" s="292" t="s">
        <v>29</v>
      </c>
      <c r="V4" s="274" t="s">
        <v>17</v>
      </c>
      <c r="W4" s="275"/>
    </row>
    <row r="5" spans="1:23" ht="30" customHeight="1" x14ac:dyDescent="0.25">
      <c r="A5" s="297"/>
      <c r="B5" s="284"/>
      <c r="C5" s="284"/>
      <c r="D5" s="284"/>
      <c r="E5" s="284"/>
      <c r="F5" s="284"/>
      <c r="G5" s="354"/>
      <c r="H5" s="354"/>
      <c r="I5" s="284"/>
      <c r="J5" s="284"/>
      <c r="K5" s="284"/>
      <c r="L5" s="284"/>
      <c r="M5" s="287"/>
      <c r="N5" s="276" t="s">
        <v>30</v>
      </c>
      <c r="O5" s="276"/>
      <c r="P5" s="276" t="s">
        <v>31</v>
      </c>
      <c r="Q5" s="281"/>
      <c r="R5" s="281"/>
      <c r="S5" s="276"/>
      <c r="T5" s="290"/>
      <c r="U5" s="293"/>
      <c r="V5" s="276" t="s">
        <v>18</v>
      </c>
      <c r="W5" s="278" t="s">
        <v>19</v>
      </c>
    </row>
    <row r="6" spans="1:23" ht="30" customHeight="1" thickBot="1" x14ac:dyDescent="0.3">
      <c r="A6" s="298"/>
      <c r="B6" s="285"/>
      <c r="C6" s="285"/>
      <c r="D6" s="285"/>
      <c r="E6" s="285"/>
      <c r="F6" s="285"/>
      <c r="G6" s="355"/>
      <c r="H6" s="355"/>
      <c r="I6" s="285"/>
      <c r="J6" s="285"/>
      <c r="K6" s="285"/>
      <c r="L6" s="285"/>
      <c r="M6" s="288"/>
      <c r="N6" s="106" t="s">
        <v>18</v>
      </c>
      <c r="O6" s="106" t="s">
        <v>34</v>
      </c>
      <c r="P6" s="277"/>
      <c r="Q6" s="282"/>
      <c r="R6" s="282"/>
      <c r="S6" s="277"/>
      <c r="T6" s="291"/>
      <c r="U6" s="294"/>
      <c r="V6" s="277"/>
      <c r="W6" s="279"/>
    </row>
    <row r="7" spans="1:23" ht="36" customHeight="1" x14ac:dyDescent="0.25">
      <c r="A7" s="113">
        <v>1</v>
      </c>
      <c r="B7" s="58" t="s">
        <v>120</v>
      </c>
      <c r="C7" s="58">
        <v>103755</v>
      </c>
      <c r="D7" s="110" t="s">
        <v>121</v>
      </c>
      <c r="E7" s="58" t="s">
        <v>122</v>
      </c>
      <c r="F7" s="110" t="s">
        <v>123</v>
      </c>
      <c r="G7" s="346">
        <v>43096</v>
      </c>
      <c r="H7" s="346">
        <v>43465</v>
      </c>
      <c r="I7" s="58" t="s">
        <v>124</v>
      </c>
      <c r="J7" s="58" t="s">
        <v>88</v>
      </c>
      <c r="K7" s="58" t="s">
        <v>125</v>
      </c>
      <c r="L7" s="58" t="s">
        <v>126</v>
      </c>
      <c r="M7" s="58" t="s">
        <v>127</v>
      </c>
      <c r="N7" s="156">
        <v>597776.85</v>
      </c>
      <c r="O7" s="156">
        <v>105490.03</v>
      </c>
      <c r="P7" s="156">
        <v>175816.72</v>
      </c>
      <c r="Q7" s="156">
        <v>358808.72</v>
      </c>
      <c r="R7" s="156">
        <v>182992</v>
      </c>
      <c r="S7" s="156">
        <v>1062075.6000000001</v>
      </c>
      <c r="T7" s="155" t="s">
        <v>128</v>
      </c>
      <c r="U7" s="155">
        <v>0</v>
      </c>
      <c r="V7" s="156">
        <v>587523.42000000004</v>
      </c>
      <c r="W7" s="157">
        <v>103680.6</v>
      </c>
    </row>
    <row r="8" spans="1:23" ht="30" customHeight="1" x14ac:dyDescent="0.25">
      <c r="A8" s="29">
        <v>2</v>
      </c>
      <c r="B8" s="58" t="s">
        <v>120</v>
      </c>
      <c r="C8" s="58">
        <v>102264</v>
      </c>
      <c r="D8" s="110" t="s">
        <v>129</v>
      </c>
      <c r="E8" s="58" t="s">
        <v>130</v>
      </c>
      <c r="F8" s="110" t="s">
        <v>131</v>
      </c>
      <c r="G8" s="346">
        <v>43138</v>
      </c>
      <c r="H8" s="346">
        <v>43434</v>
      </c>
      <c r="I8" s="58" t="s">
        <v>124</v>
      </c>
      <c r="J8" s="58" t="s">
        <v>88</v>
      </c>
      <c r="K8" s="58" t="s">
        <v>89</v>
      </c>
      <c r="L8" s="58" t="s">
        <v>126</v>
      </c>
      <c r="M8" s="58" t="s">
        <v>127</v>
      </c>
      <c r="N8" s="156">
        <v>386400.17</v>
      </c>
      <c r="O8" s="156">
        <v>68188.27</v>
      </c>
      <c r="P8" s="156">
        <v>113647.12</v>
      </c>
      <c r="Q8" s="156">
        <v>255645.33</v>
      </c>
      <c r="R8" s="156">
        <v>141998.21</v>
      </c>
      <c r="S8" s="156">
        <v>710233.77</v>
      </c>
      <c r="T8" s="155" t="s">
        <v>128</v>
      </c>
      <c r="U8" s="155">
        <v>0</v>
      </c>
      <c r="V8" s="156">
        <v>335923.39</v>
      </c>
      <c r="W8" s="157">
        <v>59280.600000000006</v>
      </c>
    </row>
    <row r="9" spans="1:23" ht="30" customHeight="1" x14ac:dyDescent="0.25">
      <c r="A9" s="29">
        <v>3</v>
      </c>
      <c r="B9" s="58" t="s">
        <v>120</v>
      </c>
      <c r="C9" s="58">
        <v>104956</v>
      </c>
      <c r="D9" s="110" t="s">
        <v>132</v>
      </c>
      <c r="E9" s="58" t="s">
        <v>133</v>
      </c>
      <c r="F9" s="110" t="s">
        <v>134</v>
      </c>
      <c r="G9" s="346">
        <v>43164</v>
      </c>
      <c r="H9" s="346">
        <v>43465</v>
      </c>
      <c r="I9" s="58" t="s">
        <v>124</v>
      </c>
      <c r="J9" s="58" t="s">
        <v>88</v>
      </c>
      <c r="K9" s="58" t="s">
        <v>135</v>
      </c>
      <c r="L9" s="58" t="s">
        <v>126</v>
      </c>
      <c r="M9" s="58" t="s">
        <v>127</v>
      </c>
      <c r="N9" s="156">
        <v>697516.27</v>
      </c>
      <c r="O9" s="156">
        <v>123091.11</v>
      </c>
      <c r="P9" s="156">
        <v>111901.02</v>
      </c>
      <c r="Q9" s="156">
        <v>300977.62</v>
      </c>
      <c r="R9" s="156">
        <v>189076.6</v>
      </c>
      <c r="S9" s="156">
        <v>1121585</v>
      </c>
      <c r="T9" s="155" t="s">
        <v>128</v>
      </c>
      <c r="U9" s="155">
        <v>0</v>
      </c>
      <c r="V9" s="156">
        <v>695752.41</v>
      </c>
      <c r="W9" s="157">
        <v>122779.87</v>
      </c>
    </row>
    <row r="10" spans="1:23" ht="30" customHeight="1" x14ac:dyDescent="0.25">
      <c r="A10" s="29">
        <v>4</v>
      </c>
      <c r="B10" s="58" t="s">
        <v>120</v>
      </c>
      <c r="C10" s="58">
        <v>105057</v>
      </c>
      <c r="D10" s="110" t="s">
        <v>136</v>
      </c>
      <c r="E10" s="58" t="s">
        <v>137</v>
      </c>
      <c r="F10" s="110" t="s">
        <v>138</v>
      </c>
      <c r="G10" s="346">
        <v>43175</v>
      </c>
      <c r="H10" s="346">
        <v>43465</v>
      </c>
      <c r="I10" s="58" t="s">
        <v>124</v>
      </c>
      <c r="J10" s="58" t="s">
        <v>88</v>
      </c>
      <c r="K10" s="58" t="s">
        <v>89</v>
      </c>
      <c r="L10" s="58" t="s">
        <v>126</v>
      </c>
      <c r="M10" s="58" t="s">
        <v>127</v>
      </c>
      <c r="N10" s="156">
        <v>689687.17</v>
      </c>
      <c r="O10" s="156">
        <v>121709.5</v>
      </c>
      <c r="P10" s="156">
        <v>202849.2</v>
      </c>
      <c r="Q10" s="156">
        <v>407455.93000000005</v>
      </c>
      <c r="R10" s="156">
        <v>204606.73</v>
      </c>
      <c r="S10" s="156">
        <v>1218852.6000000001</v>
      </c>
      <c r="T10" s="155" t="s">
        <v>128</v>
      </c>
      <c r="U10" s="155">
        <v>0</v>
      </c>
      <c r="V10" s="156">
        <v>684523.80999999994</v>
      </c>
      <c r="W10" s="157">
        <v>120798.31</v>
      </c>
    </row>
    <row r="11" spans="1:23" ht="30" customHeight="1" x14ac:dyDescent="0.25">
      <c r="A11" s="29">
        <v>5</v>
      </c>
      <c r="B11" s="58" t="s">
        <v>139</v>
      </c>
      <c r="C11" s="58">
        <v>118637</v>
      </c>
      <c r="D11" s="110" t="s">
        <v>140</v>
      </c>
      <c r="E11" s="58" t="s">
        <v>141</v>
      </c>
      <c r="F11" s="110" t="s">
        <v>142</v>
      </c>
      <c r="G11" s="346">
        <v>42914</v>
      </c>
      <c r="H11" s="346">
        <v>43339</v>
      </c>
      <c r="I11" s="58" t="s">
        <v>124</v>
      </c>
      <c r="J11" s="58" t="s">
        <v>88</v>
      </c>
      <c r="K11" s="58" t="s">
        <v>125</v>
      </c>
      <c r="L11" s="58" t="s">
        <v>68</v>
      </c>
      <c r="M11" s="58" t="s">
        <v>143</v>
      </c>
      <c r="N11" s="156">
        <v>1341980.9774999998</v>
      </c>
      <c r="O11" s="156">
        <v>236820.17249999999</v>
      </c>
      <c r="P11" s="156">
        <v>1052534.1000000001</v>
      </c>
      <c r="Q11" s="156"/>
      <c r="R11" s="156">
        <v>54913.75</v>
      </c>
      <c r="S11" s="156">
        <v>2686249</v>
      </c>
      <c r="T11" s="155" t="s">
        <v>128</v>
      </c>
      <c r="U11" s="155">
        <v>0</v>
      </c>
      <c r="V11" s="156">
        <v>1295933.75</v>
      </c>
      <c r="W11" s="157">
        <v>228694.23</v>
      </c>
    </row>
    <row r="12" spans="1:23" ht="30" customHeight="1" x14ac:dyDescent="0.25">
      <c r="A12" s="29">
        <v>6</v>
      </c>
      <c r="B12" s="58" t="s">
        <v>120</v>
      </c>
      <c r="C12" s="58">
        <v>105640</v>
      </c>
      <c r="D12" s="110" t="s">
        <v>144</v>
      </c>
      <c r="E12" s="58" t="s">
        <v>145</v>
      </c>
      <c r="F12" s="110" t="s">
        <v>146</v>
      </c>
      <c r="G12" s="346">
        <v>43168</v>
      </c>
      <c r="H12" s="346">
        <v>43465</v>
      </c>
      <c r="I12" s="58" t="s">
        <v>124</v>
      </c>
      <c r="J12" s="58" t="s">
        <v>88</v>
      </c>
      <c r="K12" s="58" t="s">
        <v>89</v>
      </c>
      <c r="L12" s="58" t="s">
        <v>126</v>
      </c>
      <c r="M12" s="58" t="s">
        <v>127</v>
      </c>
      <c r="N12" s="156">
        <v>436209.95</v>
      </c>
      <c r="O12" s="156">
        <v>76978.23</v>
      </c>
      <c r="P12" s="156">
        <v>128297.04</v>
      </c>
      <c r="Q12" s="156">
        <v>252840.26</v>
      </c>
      <c r="R12" s="156">
        <v>124543.22</v>
      </c>
      <c r="S12" s="156">
        <v>766028.44</v>
      </c>
      <c r="T12" s="155" t="s">
        <v>128</v>
      </c>
      <c r="U12" s="155">
        <v>0</v>
      </c>
      <c r="V12" s="156">
        <v>435520.77</v>
      </c>
      <c r="W12" s="157">
        <v>76856.61</v>
      </c>
    </row>
    <row r="13" spans="1:23" ht="30" customHeight="1" x14ac:dyDescent="0.25">
      <c r="A13" s="29">
        <v>7</v>
      </c>
      <c r="B13" s="58" t="s">
        <v>120</v>
      </c>
      <c r="C13" s="58">
        <v>105232</v>
      </c>
      <c r="D13" s="110" t="s">
        <v>147</v>
      </c>
      <c r="E13" s="58" t="s">
        <v>148</v>
      </c>
      <c r="F13" s="110" t="s">
        <v>149</v>
      </c>
      <c r="G13" s="346">
        <v>43193</v>
      </c>
      <c r="H13" s="346">
        <v>43343</v>
      </c>
      <c r="I13" s="58" t="s">
        <v>124</v>
      </c>
      <c r="J13" s="58" t="s">
        <v>88</v>
      </c>
      <c r="K13" s="58" t="s">
        <v>135</v>
      </c>
      <c r="L13" s="58" t="s">
        <v>126</v>
      </c>
      <c r="M13" s="58" t="s">
        <v>127</v>
      </c>
      <c r="N13" s="156">
        <v>412830.84</v>
      </c>
      <c r="O13" s="156">
        <v>72852.5</v>
      </c>
      <c r="P13" s="156">
        <v>121420.83</v>
      </c>
      <c r="Q13" s="156">
        <v>242211.66</v>
      </c>
      <c r="R13" s="156">
        <v>120790.83</v>
      </c>
      <c r="S13" s="156">
        <v>727895</v>
      </c>
      <c r="T13" s="155" t="s">
        <v>128</v>
      </c>
      <c r="U13" s="155">
        <v>1</v>
      </c>
      <c r="V13" s="156">
        <v>411395.09</v>
      </c>
      <c r="W13" s="157">
        <v>72599.13</v>
      </c>
    </row>
    <row r="14" spans="1:23" ht="30" customHeight="1" x14ac:dyDescent="0.25">
      <c r="A14" s="29">
        <v>8</v>
      </c>
      <c r="B14" s="58" t="s">
        <v>120</v>
      </c>
      <c r="C14" s="58">
        <v>106078</v>
      </c>
      <c r="D14" s="110" t="s">
        <v>150</v>
      </c>
      <c r="E14" s="58" t="s">
        <v>151</v>
      </c>
      <c r="F14" s="110" t="s">
        <v>152</v>
      </c>
      <c r="G14" s="346">
        <v>43164</v>
      </c>
      <c r="H14" s="346">
        <v>43465</v>
      </c>
      <c r="I14" s="58" t="s">
        <v>124</v>
      </c>
      <c r="J14" s="58" t="s">
        <v>88</v>
      </c>
      <c r="K14" s="58" t="s">
        <v>153</v>
      </c>
      <c r="L14" s="58" t="s">
        <v>126</v>
      </c>
      <c r="M14" s="58" t="s">
        <v>127</v>
      </c>
      <c r="N14" s="156">
        <v>645612.53</v>
      </c>
      <c r="O14" s="156">
        <v>113931.62</v>
      </c>
      <c r="P14" s="156">
        <v>113496</v>
      </c>
      <c r="Q14" s="156">
        <v>290678.63</v>
      </c>
      <c r="R14" s="156">
        <v>177182.63</v>
      </c>
      <c r="S14" s="156">
        <v>1050222.78</v>
      </c>
      <c r="T14" s="155" t="s">
        <v>128</v>
      </c>
      <c r="U14" s="155">
        <v>0</v>
      </c>
      <c r="V14" s="156">
        <v>644484.67000000004</v>
      </c>
      <c r="W14" s="157">
        <v>113732.59</v>
      </c>
    </row>
    <row r="15" spans="1:23" ht="30" customHeight="1" x14ac:dyDescent="0.25">
      <c r="A15" s="29">
        <v>9</v>
      </c>
      <c r="B15" s="58" t="s">
        <v>120</v>
      </c>
      <c r="C15" s="58">
        <v>106506</v>
      </c>
      <c r="D15" s="110" t="s">
        <v>154</v>
      </c>
      <c r="E15" s="58" t="s">
        <v>155</v>
      </c>
      <c r="F15" s="110" t="s">
        <v>156</v>
      </c>
      <c r="G15" s="346">
        <v>43165</v>
      </c>
      <c r="H15" s="346">
        <v>43465</v>
      </c>
      <c r="I15" s="58" t="s">
        <v>124</v>
      </c>
      <c r="J15" s="58" t="s">
        <v>88</v>
      </c>
      <c r="K15" s="58" t="s">
        <v>89</v>
      </c>
      <c r="L15" s="58" t="s">
        <v>126</v>
      </c>
      <c r="M15" s="58" t="s">
        <v>127</v>
      </c>
      <c r="N15" s="156">
        <v>598360.31999999995</v>
      </c>
      <c r="O15" s="156">
        <v>105593</v>
      </c>
      <c r="P15" s="156">
        <v>170522.87</v>
      </c>
      <c r="Q15" s="156">
        <v>328795.3</v>
      </c>
      <c r="R15" s="156">
        <v>158272.43</v>
      </c>
      <c r="S15" s="156">
        <v>1032748.6199999999</v>
      </c>
      <c r="T15" s="155" t="s">
        <v>128</v>
      </c>
      <c r="U15" s="155">
        <v>0</v>
      </c>
      <c r="V15" s="156">
        <v>598253.03</v>
      </c>
      <c r="W15" s="157">
        <v>105574.05</v>
      </c>
    </row>
    <row r="16" spans="1:23" ht="30" customHeight="1" x14ac:dyDescent="0.25">
      <c r="A16" s="29">
        <v>10</v>
      </c>
      <c r="B16" s="58" t="s">
        <v>120</v>
      </c>
      <c r="C16" s="58">
        <v>106949</v>
      </c>
      <c r="D16" s="110" t="s">
        <v>157</v>
      </c>
      <c r="E16" s="58" t="s">
        <v>158</v>
      </c>
      <c r="F16" s="110" t="s">
        <v>159</v>
      </c>
      <c r="G16" s="346">
        <v>43180</v>
      </c>
      <c r="H16" s="346">
        <v>43769</v>
      </c>
      <c r="I16" s="58" t="s">
        <v>124</v>
      </c>
      <c r="J16" s="58" t="s">
        <v>88</v>
      </c>
      <c r="K16" s="58" t="s">
        <v>153</v>
      </c>
      <c r="L16" s="58" t="s">
        <v>126</v>
      </c>
      <c r="M16" s="58" t="s">
        <v>127</v>
      </c>
      <c r="N16" s="156">
        <v>575129.42000000004</v>
      </c>
      <c r="O16" s="156">
        <v>101493.43</v>
      </c>
      <c r="P16" s="156">
        <v>169155.72</v>
      </c>
      <c r="Q16" s="156">
        <v>337931.32</v>
      </c>
      <c r="R16" s="156">
        <v>168775.6</v>
      </c>
      <c r="S16" s="156">
        <v>1014554.17</v>
      </c>
      <c r="T16" s="155" t="s">
        <v>128</v>
      </c>
      <c r="U16" s="155">
        <v>0</v>
      </c>
      <c r="V16" s="156">
        <v>575129.42000000004</v>
      </c>
      <c r="W16" s="157">
        <v>101493.43</v>
      </c>
    </row>
    <row r="17" spans="1:23" ht="30" customHeight="1" x14ac:dyDescent="0.25">
      <c r="A17" s="29">
        <v>11</v>
      </c>
      <c r="B17" s="58" t="s">
        <v>139</v>
      </c>
      <c r="C17" s="58">
        <v>119779</v>
      </c>
      <c r="D17" s="110" t="s">
        <v>160</v>
      </c>
      <c r="E17" s="58" t="s">
        <v>161</v>
      </c>
      <c r="F17" s="110" t="s">
        <v>162</v>
      </c>
      <c r="G17" s="346">
        <v>42948</v>
      </c>
      <c r="H17" s="346">
        <v>43524</v>
      </c>
      <c r="I17" s="58" t="s">
        <v>124</v>
      </c>
      <c r="J17" s="58" t="s">
        <v>88</v>
      </c>
      <c r="K17" s="58" t="s">
        <v>163</v>
      </c>
      <c r="L17" s="58" t="s">
        <v>68</v>
      </c>
      <c r="M17" s="58" t="s">
        <v>143</v>
      </c>
      <c r="N17" s="156">
        <v>1132702.3999999999</v>
      </c>
      <c r="O17" s="156">
        <v>199888.66</v>
      </c>
      <c r="P17" s="156">
        <v>888394.04</v>
      </c>
      <c r="Q17" s="156"/>
      <c r="R17" s="156">
        <v>105245.31</v>
      </c>
      <c r="S17" s="156">
        <v>2326230.4099999997</v>
      </c>
      <c r="T17" s="155" t="s">
        <v>128</v>
      </c>
      <c r="U17" s="155">
        <v>0</v>
      </c>
      <c r="V17" s="156">
        <v>44729.229999999996</v>
      </c>
      <c r="W17" s="157">
        <v>7893.39</v>
      </c>
    </row>
    <row r="18" spans="1:23" ht="30" customHeight="1" x14ac:dyDescent="0.25">
      <c r="A18" s="29">
        <v>12</v>
      </c>
      <c r="B18" s="58" t="s">
        <v>164</v>
      </c>
      <c r="C18" s="58">
        <v>117987</v>
      </c>
      <c r="D18" s="110" t="s">
        <v>165</v>
      </c>
      <c r="E18" s="58" t="s">
        <v>166</v>
      </c>
      <c r="F18" s="110" t="s">
        <v>167</v>
      </c>
      <c r="G18" s="346">
        <v>42912</v>
      </c>
      <c r="H18" s="346">
        <v>44926</v>
      </c>
      <c r="I18" s="58" t="s">
        <v>124</v>
      </c>
      <c r="J18" s="58" t="s">
        <v>88</v>
      </c>
      <c r="K18" s="58" t="s">
        <v>168</v>
      </c>
      <c r="L18" s="58" t="s">
        <v>68</v>
      </c>
      <c r="M18" s="58" t="s">
        <v>169</v>
      </c>
      <c r="N18" s="156">
        <v>97757800.120000005</v>
      </c>
      <c r="O18" s="156">
        <v>14951192.960000001</v>
      </c>
      <c r="P18" s="156">
        <v>2300183.5299999998</v>
      </c>
      <c r="Q18" s="156"/>
      <c r="R18" s="156">
        <v>98316.61</v>
      </c>
      <c r="S18" s="156">
        <v>115107493.22000001</v>
      </c>
      <c r="T18" s="155" t="s">
        <v>261</v>
      </c>
      <c r="U18" s="155">
        <v>0</v>
      </c>
      <c r="V18" s="156">
        <v>8623768.8599999994</v>
      </c>
      <c r="W18" s="157">
        <v>401282.30000000005</v>
      </c>
    </row>
    <row r="19" spans="1:23" ht="30" customHeight="1" x14ac:dyDescent="0.25">
      <c r="A19" s="29">
        <v>13</v>
      </c>
      <c r="B19" s="58" t="s">
        <v>120</v>
      </c>
      <c r="C19" s="58">
        <v>106645</v>
      </c>
      <c r="D19" s="110" t="s">
        <v>170</v>
      </c>
      <c r="E19" s="58" t="s">
        <v>171</v>
      </c>
      <c r="F19" s="110" t="s">
        <v>172</v>
      </c>
      <c r="G19" s="346">
        <v>43166</v>
      </c>
      <c r="H19" s="346">
        <v>43889</v>
      </c>
      <c r="I19" s="58" t="s">
        <v>124</v>
      </c>
      <c r="J19" s="58" t="s">
        <v>88</v>
      </c>
      <c r="K19" s="58" t="s">
        <v>89</v>
      </c>
      <c r="L19" s="58" t="s">
        <v>126</v>
      </c>
      <c r="M19" s="58" t="s">
        <v>127</v>
      </c>
      <c r="N19" s="156">
        <v>751423.8</v>
      </c>
      <c r="O19" s="156">
        <v>132604.20000000001</v>
      </c>
      <c r="P19" s="156">
        <v>221007</v>
      </c>
      <c r="Q19" s="156">
        <v>435298.65</v>
      </c>
      <c r="R19" s="156">
        <v>214291.65</v>
      </c>
      <c r="S19" s="156">
        <v>1319326.6499999999</v>
      </c>
      <c r="T19" s="155" t="s">
        <v>128</v>
      </c>
      <c r="U19" s="155">
        <v>0</v>
      </c>
      <c r="V19" s="156">
        <v>748129.28000000003</v>
      </c>
      <c r="W19" s="157">
        <v>132022.79999999999</v>
      </c>
    </row>
    <row r="20" spans="1:23" ht="30" customHeight="1" x14ac:dyDescent="0.25">
      <c r="A20" s="29">
        <v>14</v>
      </c>
      <c r="B20" s="58" t="s">
        <v>173</v>
      </c>
      <c r="C20" s="58">
        <v>119232</v>
      </c>
      <c r="D20" s="110" t="s">
        <v>174</v>
      </c>
      <c r="E20" s="58" t="s">
        <v>175</v>
      </c>
      <c r="F20" s="110" t="s">
        <v>176</v>
      </c>
      <c r="G20" s="346">
        <v>43000</v>
      </c>
      <c r="H20" s="346">
        <v>44368</v>
      </c>
      <c r="I20" s="58" t="s">
        <v>124</v>
      </c>
      <c r="J20" s="58" t="s">
        <v>88</v>
      </c>
      <c r="K20" s="58" t="s">
        <v>89</v>
      </c>
      <c r="L20" s="58" t="s">
        <v>177</v>
      </c>
      <c r="M20" s="58" t="s">
        <v>178</v>
      </c>
      <c r="N20" s="156">
        <v>10819476.16</v>
      </c>
      <c r="O20" s="156">
        <v>1909319.32</v>
      </c>
      <c r="P20" s="156">
        <v>259771.34</v>
      </c>
      <c r="Q20" s="156"/>
      <c r="R20" s="156">
        <v>743.32</v>
      </c>
      <c r="S20" s="156">
        <v>12989310.140000001</v>
      </c>
      <c r="T20" s="155" t="s">
        <v>261</v>
      </c>
      <c r="U20" s="155">
        <v>1</v>
      </c>
      <c r="V20" s="156">
        <v>10957135.93</v>
      </c>
      <c r="W20" s="157">
        <v>719570.48</v>
      </c>
    </row>
    <row r="21" spans="1:23" ht="30" customHeight="1" x14ac:dyDescent="0.25">
      <c r="A21" s="29">
        <v>15</v>
      </c>
      <c r="B21" s="58" t="s">
        <v>173</v>
      </c>
      <c r="C21" s="58">
        <v>117012</v>
      </c>
      <c r="D21" s="110" t="s">
        <v>179</v>
      </c>
      <c r="E21" s="58" t="s">
        <v>180</v>
      </c>
      <c r="F21" s="110" t="s">
        <v>181</v>
      </c>
      <c r="G21" s="346">
        <v>42941</v>
      </c>
      <c r="H21" s="346">
        <v>43793</v>
      </c>
      <c r="I21" s="58" t="s">
        <v>124</v>
      </c>
      <c r="J21" s="58" t="s">
        <v>88</v>
      </c>
      <c r="K21" s="58" t="s">
        <v>89</v>
      </c>
      <c r="L21" s="58" t="s">
        <v>68</v>
      </c>
      <c r="M21" s="58" t="s">
        <v>178</v>
      </c>
      <c r="N21" s="156">
        <v>1898539.83</v>
      </c>
      <c r="O21" s="156">
        <v>335036.44</v>
      </c>
      <c r="P21" s="156">
        <v>45583.19</v>
      </c>
      <c r="Q21" s="156"/>
      <c r="R21" s="156">
        <v>8066.17</v>
      </c>
      <c r="S21" s="156">
        <v>2287225.63</v>
      </c>
      <c r="T21" s="155" t="s">
        <v>128</v>
      </c>
      <c r="U21" s="155">
        <v>2</v>
      </c>
      <c r="V21" s="156">
        <v>1604405.05</v>
      </c>
      <c r="W21" s="157">
        <v>283130.33</v>
      </c>
    </row>
    <row r="22" spans="1:23" ht="30" customHeight="1" x14ac:dyDescent="0.25">
      <c r="A22" s="29">
        <v>16</v>
      </c>
      <c r="B22" s="58" t="s">
        <v>173</v>
      </c>
      <c r="C22" s="58">
        <v>117697</v>
      </c>
      <c r="D22" s="110" t="s">
        <v>182</v>
      </c>
      <c r="E22" s="58" t="s">
        <v>183</v>
      </c>
      <c r="F22" s="110" t="s">
        <v>184</v>
      </c>
      <c r="G22" s="346">
        <v>43048</v>
      </c>
      <c r="H22" s="346">
        <v>43593</v>
      </c>
      <c r="I22" s="58" t="s">
        <v>124</v>
      </c>
      <c r="J22" s="58" t="s">
        <v>88</v>
      </c>
      <c r="K22" s="58" t="s">
        <v>89</v>
      </c>
      <c r="L22" s="58" t="s">
        <v>177</v>
      </c>
      <c r="M22" s="58" t="s">
        <v>178</v>
      </c>
      <c r="N22" s="156">
        <v>2706779.7</v>
      </c>
      <c r="O22" s="156">
        <v>477667.01</v>
      </c>
      <c r="P22" s="156">
        <v>64988.71</v>
      </c>
      <c r="Q22" s="156"/>
      <c r="R22" s="156">
        <v>26310.9</v>
      </c>
      <c r="S22" s="156">
        <v>3275746.32</v>
      </c>
      <c r="T22" s="155" t="s">
        <v>128</v>
      </c>
      <c r="U22" s="155">
        <v>3</v>
      </c>
      <c r="V22" s="156">
        <v>2932474.79</v>
      </c>
      <c r="W22" s="157">
        <v>251955.94</v>
      </c>
    </row>
    <row r="23" spans="1:23" ht="30" customHeight="1" x14ac:dyDescent="0.25">
      <c r="A23" s="29">
        <v>17</v>
      </c>
      <c r="B23" s="58" t="s">
        <v>120</v>
      </c>
      <c r="C23" s="58">
        <v>107769</v>
      </c>
      <c r="D23" s="110" t="s">
        <v>185</v>
      </c>
      <c r="E23" s="58" t="s">
        <v>186</v>
      </c>
      <c r="F23" s="110" t="s">
        <v>187</v>
      </c>
      <c r="G23" s="346">
        <v>43207</v>
      </c>
      <c r="H23" s="346">
        <v>43496</v>
      </c>
      <c r="I23" s="58" t="s">
        <v>124</v>
      </c>
      <c r="J23" s="58" t="s">
        <v>88</v>
      </c>
      <c r="K23" s="58" t="s">
        <v>89</v>
      </c>
      <c r="L23" s="58" t="s">
        <v>126</v>
      </c>
      <c r="M23" s="58" t="s">
        <v>127</v>
      </c>
      <c r="N23" s="156">
        <v>617852.09</v>
      </c>
      <c r="O23" s="156">
        <v>109032.72</v>
      </c>
      <c r="P23" s="156">
        <v>184112.58</v>
      </c>
      <c r="Q23" s="156">
        <v>379581.04</v>
      </c>
      <c r="R23" s="156">
        <v>195468.46</v>
      </c>
      <c r="S23" s="156">
        <v>1106465.8499999999</v>
      </c>
      <c r="T23" s="155" t="s">
        <v>128</v>
      </c>
      <c r="U23" s="155">
        <v>1</v>
      </c>
      <c r="V23" s="156">
        <v>617627.21</v>
      </c>
      <c r="W23" s="157">
        <v>108993.04000000001</v>
      </c>
    </row>
    <row r="24" spans="1:23" ht="30" customHeight="1" x14ac:dyDescent="0.25">
      <c r="A24" s="29">
        <v>18</v>
      </c>
      <c r="B24" s="58" t="s">
        <v>120</v>
      </c>
      <c r="C24" s="58">
        <v>103681</v>
      </c>
      <c r="D24" s="110" t="s">
        <v>188</v>
      </c>
      <c r="E24" s="58" t="s">
        <v>189</v>
      </c>
      <c r="F24" s="110" t="s">
        <v>190</v>
      </c>
      <c r="G24" s="346">
        <v>43193</v>
      </c>
      <c r="H24" s="346">
        <v>43677</v>
      </c>
      <c r="I24" s="58" t="s">
        <v>124</v>
      </c>
      <c r="J24" s="58" t="s">
        <v>88</v>
      </c>
      <c r="K24" s="58" t="s">
        <v>89</v>
      </c>
      <c r="L24" s="58" t="s">
        <v>126</v>
      </c>
      <c r="M24" s="58" t="s">
        <v>127</v>
      </c>
      <c r="N24" s="156">
        <v>667481.06000000006</v>
      </c>
      <c r="O24" s="156">
        <v>117790.77</v>
      </c>
      <c r="P24" s="156">
        <v>138577.45000000001</v>
      </c>
      <c r="Q24" s="156">
        <v>317175.46000000002</v>
      </c>
      <c r="R24" s="156">
        <v>178598.01</v>
      </c>
      <c r="S24" s="156">
        <v>1102447.29</v>
      </c>
      <c r="T24" s="155" t="s">
        <v>128</v>
      </c>
      <c r="U24" s="155">
        <v>0</v>
      </c>
      <c r="V24" s="156">
        <v>661057.12999999989</v>
      </c>
      <c r="W24" s="157">
        <v>116657.15000000001</v>
      </c>
    </row>
    <row r="25" spans="1:23" ht="30" customHeight="1" x14ac:dyDescent="0.25">
      <c r="A25" s="29">
        <v>19</v>
      </c>
      <c r="B25" s="58" t="s">
        <v>120</v>
      </c>
      <c r="C25" s="58">
        <v>106185</v>
      </c>
      <c r="D25" s="110" t="s">
        <v>191</v>
      </c>
      <c r="E25" s="58" t="s">
        <v>192</v>
      </c>
      <c r="F25" s="110" t="s">
        <v>193</v>
      </c>
      <c r="G25" s="346">
        <v>43201</v>
      </c>
      <c r="H25" s="346">
        <v>43708</v>
      </c>
      <c r="I25" s="58" t="s">
        <v>124</v>
      </c>
      <c r="J25" s="58" t="s">
        <v>88</v>
      </c>
      <c r="K25" s="58" t="s">
        <v>89</v>
      </c>
      <c r="L25" s="58" t="s">
        <v>126</v>
      </c>
      <c r="M25" s="58" t="s">
        <v>127</v>
      </c>
      <c r="N25" s="156">
        <v>408395.59</v>
      </c>
      <c r="O25" s="156">
        <v>72069.81</v>
      </c>
      <c r="P25" s="156">
        <v>53385.06</v>
      </c>
      <c r="Q25" s="156">
        <v>156112</v>
      </c>
      <c r="R25" s="156">
        <v>102726.94</v>
      </c>
      <c r="S25" s="156">
        <v>636577.39999999991</v>
      </c>
      <c r="T25" s="155" t="s">
        <v>128</v>
      </c>
      <c r="U25" s="155">
        <v>1</v>
      </c>
      <c r="V25" s="156">
        <v>405534.13</v>
      </c>
      <c r="W25" s="157">
        <v>71564.87</v>
      </c>
    </row>
    <row r="26" spans="1:23" ht="30" customHeight="1" x14ac:dyDescent="0.25">
      <c r="A26" s="29">
        <v>20</v>
      </c>
      <c r="B26" s="58" t="s">
        <v>120</v>
      </c>
      <c r="C26" s="58">
        <v>109153</v>
      </c>
      <c r="D26" s="110" t="s">
        <v>194</v>
      </c>
      <c r="E26" s="58" t="s">
        <v>195</v>
      </c>
      <c r="F26" s="110" t="s">
        <v>196</v>
      </c>
      <c r="G26" s="346">
        <v>43194</v>
      </c>
      <c r="H26" s="346">
        <v>43890</v>
      </c>
      <c r="I26" s="58" t="s">
        <v>124</v>
      </c>
      <c r="J26" s="58" t="s">
        <v>88</v>
      </c>
      <c r="K26" s="58" t="s">
        <v>89</v>
      </c>
      <c r="L26" s="58" t="s">
        <v>126</v>
      </c>
      <c r="M26" s="58" t="s">
        <v>127</v>
      </c>
      <c r="N26" s="156">
        <v>625716.59</v>
      </c>
      <c r="O26" s="156">
        <v>110420.58</v>
      </c>
      <c r="P26" s="156">
        <v>184034.29</v>
      </c>
      <c r="Q26" s="156">
        <v>391155.63</v>
      </c>
      <c r="R26" s="156">
        <v>207121.34</v>
      </c>
      <c r="S26" s="156">
        <v>1127292.8</v>
      </c>
      <c r="T26" s="155" t="s">
        <v>128</v>
      </c>
      <c r="U26" s="155">
        <v>0</v>
      </c>
      <c r="V26" s="156">
        <v>620044.77</v>
      </c>
      <c r="W26" s="157">
        <v>109419.67</v>
      </c>
    </row>
    <row r="27" spans="1:23" ht="30" customHeight="1" x14ac:dyDescent="0.25">
      <c r="A27" s="29">
        <v>21</v>
      </c>
      <c r="B27" s="58" t="s">
        <v>197</v>
      </c>
      <c r="C27" s="58">
        <v>111361</v>
      </c>
      <c r="D27" s="110" t="s">
        <v>198</v>
      </c>
      <c r="E27" s="58" t="s">
        <v>199</v>
      </c>
      <c r="F27" s="110" t="s">
        <v>200</v>
      </c>
      <c r="G27" s="346">
        <v>43139</v>
      </c>
      <c r="H27" s="346">
        <v>43644</v>
      </c>
      <c r="I27" s="58" t="s">
        <v>124</v>
      </c>
      <c r="J27" s="58" t="s">
        <v>88</v>
      </c>
      <c r="K27" s="58" t="s">
        <v>201</v>
      </c>
      <c r="L27" s="58" t="s">
        <v>126</v>
      </c>
      <c r="M27" s="58" t="s">
        <v>127</v>
      </c>
      <c r="N27" s="156">
        <v>2100634.9900000002</v>
      </c>
      <c r="O27" s="156">
        <v>370700.29</v>
      </c>
      <c r="P27" s="156">
        <v>1273675.8</v>
      </c>
      <c r="Q27" s="156">
        <v>1985227.9</v>
      </c>
      <c r="R27" s="156">
        <v>711552.1</v>
      </c>
      <c r="S27" s="156">
        <v>4456563.18</v>
      </c>
      <c r="T27" s="155" t="s">
        <v>128</v>
      </c>
      <c r="U27" s="155">
        <v>0</v>
      </c>
      <c r="V27" s="156">
        <v>1984095.97</v>
      </c>
      <c r="W27" s="157">
        <v>350134.57999999996</v>
      </c>
    </row>
    <row r="28" spans="1:23" ht="30" customHeight="1" x14ac:dyDescent="0.25">
      <c r="A28" s="29">
        <v>22</v>
      </c>
      <c r="B28" s="58" t="s">
        <v>197</v>
      </c>
      <c r="C28" s="58">
        <v>111688</v>
      </c>
      <c r="D28" s="110" t="s">
        <v>202</v>
      </c>
      <c r="E28" s="58" t="s">
        <v>203</v>
      </c>
      <c r="F28" s="110" t="s">
        <v>204</v>
      </c>
      <c r="G28" s="346">
        <v>43181</v>
      </c>
      <c r="H28" s="346">
        <v>43496</v>
      </c>
      <c r="I28" s="58" t="s">
        <v>124</v>
      </c>
      <c r="J28" s="58" t="s">
        <v>88</v>
      </c>
      <c r="K28" s="58" t="s">
        <v>125</v>
      </c>
      <c r="L28" s="58" t="s">
        <v>126</v>
      </c>
      <c r="M28" s="58" t="s">
        <v>127</v>
      </c>
      <c r="N28" s="156">
        <v>2268213.52</v>
      </c>
      <c r="O28" s="156">
        <v>400272.98</v>
      </c>
      <c r="P28" s="156">
        <v>1689925.72</v>
      </c>
      <c r="Q28" s="156">
        <v>2519970.0499999998</v>
      </c>
      <c r="R28" s="156">
        <v>830044.33</v>
      </c>
      <c r="S28" s="156">
        <v>5188456.55</v>
      </c>
      <c r="T28" s="155" t="s">
        <v>128</v>
      </c>
      <c r="U28" s="155">
        <v>0</v>
      </c>
      <c r="V28" s="156">
        <v>2258946.1999999997</v>
      </c>
      <c r="W28" s="157">
        <v>398637.55</v>
      </c>
    </row>
    <row r="29" spans="1:23" ht="30" customHeight="1" x14ac:dyDescent="0.25">
      <c r="A29" s="29">
        <v>23</v>
      </c>
      <c r="B29" s="58" t="s">
        <v>197</v>
      </c>
      <c r="C29" s="58">
        <v>110114</v>
      </c>
      <c r="D29" s="110" t="s">
        <v>205</v>
      </c>
      <c r="E29" s="58" t="s">
        <v>206</v>
      </c>
      <c r="F29" s="110" t="s">
        <v>207</v>
      </c>
      <c r="G29" s="346">
        <v>43171</v>
      </c>
      <c r="H29" s="346">
        <v>43646</v>
      </c>
      <c r="I29" s="58" t="s">
        <v>124</v>
      </c>
      <c r="J29" s="58" t="s">
        <v>88</v>
      </c>
      <c r="K29" s="58" t="s">
        <v>89</v>
      </c>
      <c r="L29" s="58" t="s">
        <v>126</v>
      </c>
      <c r="M29" s="58" t="s">
        <v>127</v>
      </c>
      <c r="N29" s="156">
        <v>3484585.45</v>
      </c>
      <c r="O29" s="156">
        <v>614926.84</v>
      </c>
      <c r="P29" s="156">
        <v>2622292.1800000002</v>
      </c>
      <c r="Q29" s="156">
        <v>3928515.92</v>
      </c>
      <c r="R29" s="156">
        <v>1306223.74</v>
      </c>
      <c r="S29" s="156">
        <v>8028028.2100000009</v>
      </c>
      <c r="T29" s="155" t="s">
        <v>128</v>
      </c>
      <c r="U29" s="155">
        <v>1</v>
      </c>
      <c r="V29" s="156">
        <v>3434685.1500000004</v>
      </c>
      <c r="W29" s="157">
        <v>606120.89</v>
      </c>
    </row>
    <row r="30" spans="1:23" ht="30" customHeight="1" x14ac:dyDescent="0.25">
      <c r="A30" s="29">
        <v>24</v>
      </c>
      <c r="B30" s="58" t="s">
        <v>197</v>
      </c>
      <c r="C30" s="58">
        <v>111174</v>
      </c>
      <c r="D30" s="110" t="s">
        <v>208</v>
      </c>
      <c r="E30" s="58" t="s">
        <v>209</v>
      </c>
      <c r="F30" s="110" t="s">
        <v>210</v>
      </c>
      <c r="G30" s="346">
        <v>43178</v>
      </c>
      <c r="H30" s="346">
        <v>43890</v>
      </c>
      <c r="I30" s="58" t="s">
        <v>124</v>
      </c>
      <c r="J30" s="58" t="s">
        <v>88</v>
      </c>
      <c r="K30" s="58" t="s">
        <v>211</v>
      </c>
      <c r="L30" s="58" t="s">
        <v>126</v>
      </c>
      <c r="M30" s="58" t="s">
        <v>127</v>
      </c>
      <c r="N30" s="156">
        <v>3722732.69</v>
      </c>
      <c r="O30" s="156">
        <v>656952.82999999996</v>
      </c>
      <c r="P30" s="156">
        <v>2913427.37</v>
      </c>
      <c r="Q30" s="156">
        <v>4977444.66</v>
      </c>
      <c r="R30" s="156">
        <v>2064017.29</v>
      </c>
      <c r="S30" s="156">
        <v>9357130.1799999997</v>
      </c>
      <c r="T30" s="155" t="s">
        <v>128</v>
      </c>
      <c r="U30" s="155">
        <v>0</v>
      </c>
      <c r="V30" s="156">
        <v>3649084.13</v>
      </c>
      <c r="W30" s="157">
        <v>643956.03</v>
      </c>
    </row>
    <row r="31" spans="1:23" ht="30" customHeight="1" x14ac:dyDescent="0.25">
      <c r="A31" s="29">
        <v>25</v>
      </c>
      <c r="B31" s="58" t="s">
        <v>197</v>
      </c>
      <c r="C31" s="58">
        <v>112443</v>
      </c>
      <c r="D31" s="110" t="s">
        <v>212</v>
      </c>
      <c r="E31" s="58" t="s">
        <v>213</v>
      </c>
      <c r="F31" s="110" t="s">
        <v>214</v>
      </c>
      <c r="G31" s="346">
        <v>43172</v>
      </c>
      <c r="H31" s="346">
        <v>43799</v>
      </c>
      <c r="I31" s="58" t="s">
        <v>124</v>
      </c>
      <c r="J31" s="58" t="s">
        <v>88</v>
      </c>
      <c r="K31" s="58" t="s">
        <v>89</v>
      </c>
      <c r="L31" s="58" t="s">
        <v>126</v>
      </c>
      <c r="M31" s="58" t="s">
        <v>127</v>
      </c>
      <c r="N31" s="156">
        <v>1169817.47</v>
      </c>
      <c r="O31" s="156">
        <v>206438.38</v>
      </c>
      <c r="P31" s="156">
        <v>838346.09</v>
      </c>
      <c r="Q31" s="156">
        <v>1261262.46</v>
      </c>
      <c r="R31" s="156">
        <v>422916.37</v>
      </c>
      <c r="S31" s="156">
        <v>2637518.31</v>
      </c>
      <c r="T31" s="155" t="s">
        <v>128</v>
      </c>
      <c r="U31" s="155">
        <v>0</v>
      </c>
      <c r="V31" s="156">
        <v>1057523.05</v>
      </c>
      <c r="W31" s="157">
        <v>186621.72000000003</v>
      </c>
    </row>
    <row r="32" spans="1:23" ht="30" customHeight="1" x14ac:dyDescent="0.25">
      <c r="A32" s="29">
        <v>26</v>
      </c>
      <c r="B32" s="58" t="s">
        <v>197</v>
      </c>
      <c r="C32" s="58">
        <v>112784</v>
      </c>
      <c r="D32" s="110" t="s">
        <v>215</v>
      </c>
      <c r="E32" s="58" t="s">
        <v>216</v>
      </c>
      <c r="F32" s="110" t="s">
        <v>217</v>
      </c>
      <c r="G32" s="346">
        <v>43145</v>
      </c>
      <c r="H32" s="346">
        <v>43799</v>
      </c>
      <c r="I32" s="58" t="s">
        <v>124</v>
      </c>
      <c r="J32" s="58" t="s">
        <v>88</v>
      </c>
      <c r="K32" s="58" t="s">
        <v>135</v>
      </c>
      <c r="L32" s="58" t="s">
        <v>126</v>
      </c>
      <c r="M32" s="58" t="s">
        <v>127</v>
      </c>
      <c r="N32" s="156">
        <v>1523686.48</v>
      </c>
      <c r="O32" s="156">
        <v>268885.84999999998</v>
      </c>
      <c r="P32" s="156">
        <v>719577.5</v>
      </c>
      <c r="Q32" s="156">
        <v>1196885.98</v>
      </c>
      <c r="R32" s="156">
        <v>477308.48</v>
      </c>
      <c r="S32" s="156">
        <v>2989458.31</v>
      </c>
      <c r="T32" s="155" t="s">
        <v>128</v>
      </c>
      <c r="U32" s="155">
        <v>0</v>
      </c>
      <c r="V32" s="156">
        <v>1493857.4000000001</v>
      </c>
      <c r="W32" s="157">
        <v>263621.91000000003</v>
      </c>
    </row>
    <row r="33" spans="1:23" ht="30" customHeight="1" x14ac:dyDescent="0.25">
      <c r="A33" s="29">
        <v>27</v>
      </c>
      <c r="B33" s="58" t="s">
        <v>197</v>
      </c>
      <c r="C33" s="58">
        <v>111130</v>
      </c>
      <c r="D33" s="110" t="s">
        <v>218</v>
      </c>
      <c r="E33" s="58" t="s">
        <v>219</v>
      </c>
      <c r="F33" s="110" t="s">
        <v>220</v>
      </c>
      <c r="G33" s="346">
        <v>43173</v>
      </c>
      <c r="H33" s="346">
        <v>43861</v>
      </c>
      <c r="I33" s="58" t="s">
        <v>124</v>
      </c>
      <c r="J33" s="58" t="s">
        <v>88</v>
      </c>
      <c r="K33" s="58" t="s">
        <v>211</v>
      </c>
      <c r="L33" s="58" t="s">
        <v>126</v>
      </c>
      <c r="M33" s="58" t="s">
        <v>127</v>
      </c>
      <c r="N33" s="156">
        <v>1135330.3700000001</v>
      </c>
      <c r="O33" s="156">
        <v>200352.42</v>
      </c>
      <c r="P33" s="156">
        <v>785054.91</v>
      </c>
      <c r="Q33" s="156">
        <v>1206415.6499999999</v>
      </c>
      <c r="R33" s="156">
        <v>421360.74</v>
      </c>
      <c r="S33" s="156">
        <v>2542098.4400000004</v>
      </c>
      <c r="T33" s="155" t="s">
        <v>128</v>
      </c>
      <c r="U33" s="155">
        <v>0</v>
      </c>
      <c r="V33" s="156">
        <v>1116552.3699999999</v>
      </c>
      <c r="W33" s="157">
        <v>197038.65000000002</v>
      </c>
    </row>
    <row r="34" spans="1:23" ht="30" customHeight="1" x14ac:dyDescent="0.25">
      <c r="A34" s="29">
        <v>28</v>
      </c>
      <c r="B34" s="58" t="s">
        <v>120</v>
      </c>
      <c r="C34" s="58">
        <v>112237</v>
      </c>
      <c r="D34" s="110" t="s">
        <v>221</v>
      </c>
      <c r="E34" s="58" t="s">
        <v>222</v>
      </c>
      <c r="F34" s="110" t="s">
        <v>223</v>
      </c>
      <c r="G34" s="346">
        <v>43235</v>
      </c>
      <c r="H34" s="346">
        <v>43951</v>
      </c>
      <c r="I34" s="58" t="s">
        <v>124</v>
      </c>
      <c r="J34" s="58" t="s">
        <v>88</v>
      </c>
      <c r="K34" s="58" t="s">
        <v>89</v>
      </c>
      <c r="L34" s="58" t="s">
        <v>126</v>
      </c>
      <c r="M34" s="58" t="s">
        <v>127</v>
      </c>
      <c r="N34" s="156">
        <v>603651.44999999995</v>
      </c>
      <c r="O34" s="156">
        <v>106526.73</v>
      </c>
      <c r="P34" s="156">
        <v>172030.74</v>
      </c>
      <c r="Q34" s="156">
        <v>339650.43</v>
      </c>
      <c r="R34" s="156">
        <v>167619.69</v>
      </c>
      <c r="S34" s="156">
        <v>1049828.6099999999</v>
      </c>
      <c r="T34" s="155" t="s">
        <v>128</v>
      </c>
      <c r="U34" s="155">
        <v>0</v>
      </c>
      <c r="V34" s="156">
        <v>603176.53</v>
      </c>
      <c r="W34" s="157">
        <v>106442.92</v>
      </c>
    </row>
    <row r="35" spans="1:23" ht="30" customHeight="1" x14ac:dyDescent="0.25">
      <c r="A35" s="29">
        <v>29</v>
      </c>
      <c r="B35" s="58" t="s">
        <v>120</v>
      </c>
      <c r="C35" s="58">
        <v>110020</v>
      </c>
      <c r="D35" s="110" t="s">
        <v>224</v>
      </c>
      <c r="E35" s="58" t="s">
        <v>225</v>
      </c>
      <c r="F35" s="110" t="s">
        <v>226</v>
      </c>
      <c r="G35" s="346">
        <v>43245</v>
      </c>
      <c r="H35" s="346">
        <v>43555</v>
      </c>
      <c r="I35" s="58" t="s">
        <v>124</v>
      </c>
      <c r="J35" s="58" t="s">
        <v>88</v>
      </c>
      <c r="K35" s="58" t="s">
        <v>153</v>
      </c>
      <c r="L35" s="58" t="s">
        <v>126</v>
      </c>
      <c r="M35" s="58" t="s">
        <v>127</v>
      </c>
      <c r="N35" s="156">
        <v>500581.19</v>
      </c>
      <c r="O35" s="156">
        <v>88337.86</v>
      </c>
      <c r="P35" s="156">
        <v>147229.76999999999</v>
      </c>
      <c r="Q35" s="156">
        <v>298998.03999999998</v>
      </c>
      <c r="R35" s="156">
        <v>151768.26999999999</v>
      </c>
      <c r="S35" s="156">
        <v>887917.09000000008</v>
      </c>
      <c r="T35" s="155" t="s">
        <v>128</v>
      </c>
      <c r="U35" s="155">
        <v>0</v>
      </c>
      <c r="V35" s="156">
        <v>500581.19</v>
      </c>
      <c r="W35" s="157">
        <v>88337.86</v>
      </c>
    </row>
    <row r="36" spans="1:23" ht="30" customHeight="1" x14ac:dyDescent="0.25">
      <c r="A36" s="29">
        <v>30</v>
      </c>
      <c r="B36" s="58" t="s">
        <v>120</v>
      </c>
      <c r="C36" s="58">
        <v>109851</v>
      </c>
      <c r="D36" s="110" t="s">
        <v>227</v>
      </c>
      <c r="E36" s="58" t="s">
        <v>228</v>
      </c>
      <c r="F36" s="110" t="s">
        <v>229</v>
      </c>
      <c r="G36" s="346">
        <v>43236</v>
      </c>
      <c r="H36" s="346">
        <v>43585</v>
      </c>
      <c r="I36" s="58" t="s">
        <v>124</v>
      </c>
      <c r="J36" s="58" t="s">
        <v>88</v>
      </c>
      <c r="K36" s="58" t="s">
        <v>89</v>
      </c>
      <c r="L36" s="58" t="s">
        <v>126</v>
      </c>
      <c r="M36" s="58" t="s">
        <v>127</v>
      </c>
      <c r="N36" s="156">
        <v>638500.12</v>
      </c>
      <c r="O36" s="156">
        <v>112676.4</v>
      </c>
      <c r="P36" s="156">
        <v>187794.14</v>
      </c>
      <c r="Q36" s="156">
        <v>367172.77</v>
      </c>
      <c r="R36" s="156">
        <v>179378.63</v>
      </c>
      <c r="S36" s="156">
        <v>1118349.29</v>
      </c>
      <c r="T36" s="155" t="s">
        <v>128</v>
      </c>
      <c r="U36" s="155">
        <v>0</v>
      </c>
      <c r="V36" s="156">
        <v>638500.12</v>
      </c>
      <c r="W36" s="157">
        <v>112676.49</v>
      </c>
    </row>
    <row r="37" spans="1:23" ht="30" customHeight="1" x14ac:dyDescent="0.25">
      <c r="A37" s="29">
        <v>31</v>
      </c>
      <c r="B37" s="58" t="s">
        <v>120</v>
      </c>
      <c r="C37" s="58">
        <v>109103</v>
      </c>
      <c r="D37" s="110" t="s">
        <v>230</v>
      </c>
      <c r="E37" s="58" t="s">
        <v>231</v>
      </c>
      <c r="F37" s="110" t="s">
        <v>232</v>
      </c>
      <c r="G37" s="346">
        <v>43237</v>
      </c>
      <c r="H37" s="346">
        <v>44347</v>
      </c>
      <c r="I37" s="58" t="s">
        <v>124</v>
      </c>
      <c r="J37" s="58" t="s">
        <v>88</v>
      </c>
      <c r="K37" s="58" t="s">
        <v>89</v>
      </c>
      <c r="L37" s="58" t="s">
        <v>126</v>
      </c>
      <c r="M37" s="58" t="s">
        <v>127</v>
      </c>
      <c r="N37" s="156">
        <v>627890.24</v>
      </c>
      <c r="O37" s="156">
        <v>110804.16</v>
      </c>
      <c r="P37" s="156">
        <v>184673.6</v>
      </c>
      <c r="Q37" s="156">
        <v>367296.6</v>
      </c>
      <c r="R37" s="156">
        <v>182623</v>
      </c>
      <c r="S37" s="156">
        <v>1105991</v>
      </c>
      <c r="T37" s="155" t="s">
        <v>261</v>
      </c>
      <c r="U37" s="155">
        <v>0</v>
      </c>
      <c r="V37" s="156">
        <v>426033.66</v>
      </c>
      <c r="W37" s="157">
        <v>75182.42</v>
      </c>
    </row>
    <row r="38" spans="1:23" ht="30" customHeight="1" x14ac:dyDescent="0.25">
      <c r="A38" s="29">
        <v>32</v>
      </c>
      <c r="B38" s="58" t="s">
        <v>120</v>
      </c>
      <c r="C38" s="58">
        <v>109001</v>
      </c>
      <c r="D38" s="110" t="s">
        <v>233</v>
      </c>
      <c r="E38" s="58" t="s">
        <v>234</v>
      </c>
      <c r="F38" s="110" t="s">
        <v>235</v>
      </c>
      <c r="G38" s="346">
        <v>43244</v>
      </c>
      <c r="H38" s="346">
        <v>43524</v>
      </c>
      <c r="I38" s="58" t="s">
        <v>124</v>
      </c>
      <c r="J38" s="58" t="s">
        <v>88</v>
      </c>
      <c r="K38" s="58" t="s">
        <v>89</v>
      </c>
      <c r="L38" s="58" t="s">
        <v>126</v>
      </c>
      <c r="M38" s="58" t="s">
        <v>127</v>
      </c>
      <c r="N38" s="156">
        <v>636237.55000000005</v>
      </c>
      <c r="O38" s="156">
        <v>112277.21</v>
      </c>
      <c r="P38" s="156">
        <v>187128.69</v>
      </c>
      <c r="Q38" s="156">
        <v>187128.69</v>
      </c>
      <c r="R38" s="156">
        <v>0</v>
      </c>
      <c r="S38" s="156">
        <v>935643.45</v>
      </c>
      <c r="T38" s="155" t="s">
        <v>128</v>
      </c>
      <c r="U38" s="155">
        <v>1</v>
      </c>
      <c r="V38" s="156">
        <v>620852.92000000004</v>
      </c>
      <c r="W38" s="157">
        <v>109562.28</v>
      </c>
    </row>
    <row r="39" spans="1:23" ht="30" customHeight="1" x14ac:dyDescent="0.25">
      <c r="A39" s="29">
        <v>33</v>
      </c>
      <c r="B39" s="58" t="s">
        <v>120</v>
      </c>
      <c r="C39" s="58">
        <v>108342</v>
      </c>
      <c r="D39" s="110" t="s">
        <v>236</v>
      </c>
      <c r="E39" s="58" t="s">
        <v>237</v>
      </c>
      <c r="F39" s="110" t="s">
        <v>238</v>
      </c>
      <c r="G39" s="346">
        <v>43237</v>
      </c>
      <c r="H39" s="346">
        <v>43555</v>
      </c>
      <c r="I39" s="58" t="s">
        <v>124</v>
      </c>
      <c r="J39" s="58" t="s">
        <v>88</v>
      </c>
      <c r="K39" s="58" t="s">
        <v>89</v>
      </c>
      <c r="L39" s="58" t="s">
        <v>126</v>
      </c>
      <c r="M39" s="58" t="s">
        <v>127</v>
      </c>
      <c r="N39" s="156">
        <v>426459.79</v>
      </c>
      <c r="O39" s="156">
        <v>75257.61</v>
      </c>
      <c r="P39" s="156">
        <v>125429.35</v>
      </c>
      <c r="Q39" s="156">
        <v>125925.58</v>
      </c>
      <c r="R39" s="156">
        <v>496.23</v>
      </c>
      <c r="S39" s="156">
        <v>627642.98</v>
      </c>
      <c r="T39" s="155" t="s">
        <v>128</v>
      </c>
      <c r="U39" s="155">
        <v>0</v>
      </c>
      <c r="V39" s="156">
        <v>358362.78</v>
      </c>
      <c r="W39" s="157">
        <v>63240.49</v>
      </c>
    </row>
    <row r="40" spans="1:23" ht="30" customHeight="1" x14ac:dyDescent="0.25">
      <c r="A40" s="29">
        <v>34</v>
      </c>
      <c r="B40" s="58" t="s">
        <v>120</v>
      </c>
      <c r="C40" s="58">
        <v>108257</v>
      </c>
      <c r="D40" s="110" t="s">
        <v>239</v>
      </c>
      <c r="E40" s="58" t="s">
        <v>240</v>
      </c>
      <c r="F40" s="110" t="s">
        <v>241</v>
      </c>
      <c r="G40" s="346">
        <v>43244</v>
      </c>
      <c r="H40" s="346">
        <v>43921</v>
      </c>
      <c r="I40" s="58" t="s">
        <v>124</v>
      </c>
      <c r="J40" s="58" t="s">
        <v>88</v>
      </c>
      <c r="K40" s="58" t="s">
        <v>89</v>
      </c>
      <c r="L40" s="58" t="s">
        <v>126</v>
      </c>
      <c r="M40" s="58" t="s">
        <v>127</v>
      </c>
      <c r="N40" s="156">
        <v>688500</v>
      </c>
      <c r="O40" s="156">
        <v>121500</v>
      </c>
      <c r="P40" s="156">
        <v>202500</v>
      </c>
      <c r="Q40" s="156">
        <v>399159</v>
      </c>
      <c r="R40" s="156">
        <v>196659</v>
      </c>
      <c r="S40" s="156">
        <v>1209159</v>
      </c>
      <c r="T40" s="155" t="s">
        <v>128</v>
      </c>
      <c r="U40" s="155">
        <v>1</v>
      </c>
      <c r="V40" s="156">
        <v>688500</v>
      </c>
      <c r="W40" s="157">
        <v>121500</v>
      </c>
    </row>
    <row r="41" spans="1:23" ht="30" customHeight="1" x14ac:dyDescent="0.25">
      <c r="A41" s="29">
        <v>35</v>
      </c>
      <c r="B41" s="58" t="s">
        <v>120</v>
      </c>
      <c r="C41" s="58">
        <v>107387</v>
      </c>
      <c r="D41" s="110" t="s">
        <v>242</v>
      </c>
      <c r="E41" s="58" t="s">
        <v>243</v>
      </c>
      <c r="F41" s="110" t="s">
        <v>244</v>
      </c>
      <c r="G41" s="346">
        <v>43255</v>
      </c>
      <c r="H41" s="346">
        <v>43524</v>
      </c>
      <c r="I41" s="58" t="s">
        <v>124</v>
      </c>
      <c r="J41" s="58" t="s">
        <v>88</v>
      </c>
      <c r="K41" s="58" t="s">
        <v>89</v>
      </c>
      <c r="L41" s="58" t="s">
        <v>126</v>
      </c>
      <c r="M41" s="58" t="s">
        <v>127</v>
      </c>
      <c r="N41" s="156">
        <v>611260.13</v>
      </c>
      <c r="O41" s="156">
        <v>107869.43</v>
      </c>
      <c r="P41" s="156">
        <v>174205.3</v>
      </c>
      <c r="Q41" s="156">
        <v>335968.85</v>
      </c>
      <c r="R41" s="156">
        <v>161763.54999999999</v>
      </c>
      <c r="S41" s="156">
        <v>1055098.4100000001</v>
      </c>
      <c r="T41" s="155" t="s">
        <v>128</v>
      </c>
      <c r="U41" s="155">
        <v>0</v>
      </c>
      <c r="V41" s="156">
        <v>608933.68000000005</v>
      </c>
      <c r="W41" s="157">
        <v>107458.88</v>
      </c>
    </row>
    <row r="42" spans="1:23" ht="30" customHeight="1" x14ac:dyDescent="0.25">
      <c r="A42" s="29">
        <v>36</v>
      </c>
      <c r="B42" s="58" t="s">
        <v>120</v>
      </c>
      <c r="C42" s="58">
        <v>107290</v>
      </c>
      <c r="D42" s="110" t="s">
        <v>245</v>
      </c>
      <c r="E42" s="58" t="s">
        <v>246</v>
      </c>
      <c r="F42" s="110" t="s">
        <v>247</v>
      </c>
      <c r="G42" s="346">
        <v>43243</v>
      </c>
      <c r="H42" s="346">
        <v>44286</v>
      </c>
      <c r="I42" s="58" t="s">
        <v>124</v>
      </c>
      <c r="J42" s="58" t="s">
        <v>88</v>
      </c>
      <c r="K42" s="58" t="s">
        <v>89</v>
      </c>
      <c r="L42" s="58" t="s">
        <v>126</v>
      </c>
      <c r="M42" s="58" t="s">
        <v>127</v>
      </c>
      <c r="N42" s="156">
        <v>575662.49</v>
      </c>
      <c r="O42" s="156">
        <v>101587.5</v>
      </c>
      <c r="P42" s="156">
        <v>176570.59</v>
      </c>
      <c r="Q42" s="156">
        <v>338796.5</v>
      </c>
      <c r="R42" s="156">
        <v>162225.91</v>
      </c>
      <c r="S42" s="156">
        <v>1016046.49</v>
      </c>
      <c r="T42" s="155" t="s">
        <v>128</v>
      </c>
      <c r="U42" s="155">
        <v>0</v>
      </c>
      <c r="V42" s="156">
        <v>568470.13</v>
      </c>
      <c r="W42" s="157">
        <v>100318.26</v>
      </c>
    </row>
    <row r="43" spans="1:23" ht="30" customHeight="1" x14ac:dyDescent="0.25">
      <c r="A43" s="29">
        <v>37</v>
      </c>
      <c r="B43" s="58" t="s">
        <v>120</v>
      </c>
      <c r="C43" s="58">
        <v>106211</v>
      </c>
      <c r="D43" s="110" t="s">
        <v>248</v>
      </c>
      <c r="E43" s="58" t="s">
        <v>249</v>
      </c>
      <c r="F43" s="110" t="s">
        <v>250</v>
      </c>
      <c r="G43" s="346">
        <v>43238</v>
      </c>
      <c r="H43" s="346">
        <v>43738</v>
      </c>
      <c r="I43" s="58" t="s">
        <v>124</v>
      </c>
      <c r="J43" s="58" t="s">
        <v>88</v>
      </c>
      <c r="K43" s="58" t="s">
        <v>89</v>
      </c>
      <c r="L43" s="58" t="s">
        <v>126</v>
      </c>
      <c r="M43" s="58" t="s">
        <v>127</v>
      </c>
      <c r="N43" s="156">
        <v>427986.42</v>
      </c>
      <c r="O43" s="156">
        <v>75527.02</v>
      </c>
      <c r="P43" s="156">
        <v>88855.34</v>
      </c>
      <c r="Q43" s="156">
        <v>211285.49</v>
      </c>
      <c r="R43" s="156">
        <v>122430.15</v>
      </c>
      <c r="S43" s="156">
        <v>714798.93</v>
      </c>
      <c r="T43" s="155" t="s">
        <v>128</v>
      </c>
      <c r="U43" s="155">
        <v>0</v>
      </c>
      <c r="V43" s="156">
        <v>427577.98</v>
      </c>
      <c r="W43" s="157">
        <v>75454.960000000006</v>
      </c>
    </row>
    <row r="44" spans="1:23" ht="30" customHeight="1" x14ac:dyDescent="0.25">
      <c r="A44" s="29">
        <v>38</v>
      </c>
      <c r="B44" s="58" t="s">
        <v>197</v>
      </c>
      <c r="C44" s="58">
        <v>110142</v>
      </c>
      <c r="D44" s="110" t="s">
        <v>251</v>
      </c>
      <c r="E44" s="58" t="s">
        <v>252</v>
      </c>
      <c r="F44" s="110" t="s">
        <v>253</v>
      </c>
      <c r="G44" s="346">
        <v>43222</v>
      </c>
      <c r="H44" s="346">
        <v>43524</v>
      </c>
      <c r="I44" s="58" t="s">
        <v>124</v>
      </c>
      <c r="J44" s="58" t="s">
        <v>88</v>
      </c>
      <c r="K44" s="58" t="s">
        <v>89</v>
      </c>
      <c r="L44" s="58" t="s">
        <v>126</v>
      </c>
      <c r="M44" s="58" t="s">
        <v>127</v>
      </c>
      <c r="N44" s="156">
        <v>3206844.49</v>
      </c>
      <c r="O44" s="156">
        <v>565913.73</v>
      </c>
      <c r="P44" s="156">
        <v>3631694.96</v>
      </c>
      <c r="Q44" s="156">
        <v>4813956.4000000004</v>
      </c>
      <c r="R44" s="156">
        <v>1182261.44</v>
      </c>
      <c r="S44" s="156">
        <v>8586714.6199999992</v>
      </c>
      <c r="T44" s="155" t="s">
        <v>128</v>
      </c>
      <c r="U44" s="155">
        <v>1</v>
      </c>
      <c r="V44" s="156">
        <v>3139590.8699999996</v>
      </c>
      <c r="W44" s="157">
        <v>554045.42999999993</v>
      </c>
    </row>
    <row r="45" spans="1:23" ht="30" customHeight="1" x14ac:dyDescent="0.25">
      <c r="A45" s="29">
        <v>39</v>
      </c>
      <c r="B45" s="58" t="s">
        <v>197</v>
      </c>
      <c r="C45" s="58">
        <v>114136</v>
      </c>
      <c r="D45" s="110" t="s">
        <v>254</v>
      </c>
      <c r="E45" s="58" t="s">
        <v>255</v>
      </c>
      <c r="F45" s="110" t="s">
        <v>256</v>
      </c>
      <c r="G45" s="346">
        <v>43227</v>
      </c>
      <c r="H45" s="346">
        <v>44286</v>
      </c>
      <c r="I45" s="58" t="s">
        <v>124</v>
      </c>
      <c r="J45" s="58" t="s">
        <v>88</v>
      </c>
      <c r="K45" s="58" t="s">
        <v>89</v>
      </c>
      <c r="L45" s="58" t="s">
        <v>126</v>
      </c>
      <c r="M45" s="58" t="s">
        <v>127</v>
      </c>
      <c r="N45" s="156">
        <v>3401152.06</v>
      </c>
      <c r="O45" s="156">
        <v>600203.30000000005</v>
      </c>
      <c r="P45" s="156">
        <v>2603245.91</v>
      </c>
      <c r="Q45" s="156">
        <v>3654499.9800000004</v>
      </c>
      <c r="R45" s="156">
        <v>1051254.07</v>
      </c>
      <c r="S45" s="156">
        <v>7655855.3400000008</v>
      </c>
      <c r="T45" s="155" t="s">
        <v>261</v>
      </c>
      <c r="U45" s="155">
        <v>1</v>
      </c>
      <c r="V45" s="156">
        <v>3206659.18</v>
      </c>
      <c r="W45" s="157">
        <v>565881</v>
      </c>
    </row>
    <row r="46" spans="1:23" ht="30" customHeight="1" x14ac:dyDescent="0.25">
      <c r="A46" s="29">
        <v>40</v>
      </c>
      <c r="B46" s="58" t="s">
        <v>257</v>
      </c>
      <c r="C46" s="58">
        <v>115513</v>
      </c>
      <c r="D46" s="110" t="s">
        <v>258</v>
      </c>
      <c r="E46" s="58" t="s">
        <v>93</v>
      </c>
      <c r="F46" s="110" t="s">
        <v>259</v>
      </c>
      <c r="G46" s="346">
        <v>43250</v>
      </c>
      <c r="H46" s="346">
        <v>44651</v>
      </c>
      <c r="I46" s="58" t="s">
        <v>124</v>
      </c>
      <c r="J46" s="58" t="s">
        <v>88</v>
      </c>
      <c r="K46" s="58" t="s">
        <v>89</v>
      </c>
      <c r="L46" s="58" t="s">
        <v>68</v>
      </c>
      <c r="M46" s="58" t="s">
        <v>260</v>
      </c>
      <c r="N46" s="156">
        <v>9806468.2599999998</v>
      </c>
      <c r="O46" s="156">
        <v>1499812.79</v>
      </c>
      <c r="P46" s="156">
        <v>230740.43</v>
      </c>
      <c r="Q46" s="156"/>
      <c r="R46" s="156">
        <v>415239.98</v>
      </c>
      <c r="S46" s="156">
        <v>11952261.460000001</v>
      </c>
      <c r="T46" s="155" t="s">
        <v>261</v>
      </c>
      <c r="U46" s="155">
        <v>0</v>
      </c>
      <c r="V46" s="156">
        <v>4471870.8100000005</v>
      </c>
      <c r="W46" s="157">
        <v>100547.43</v>
      </c>
    </row>
    <row r="47" spans="1:23" ht="30" customHeight="1" x14ac:dyDescent="0.25">
      <c r="A47" s="29">
        <v>41</v>
      </c>
      <c r="B47" s="58" t="s">
        <v>120</v>
      </c>
      <c r="C47" s="58">
        <v>108829</v>
      </c>
      <c r="D47" s="110" t="s">
        <v>262</v>
      </c>
      <c r="E47" s="58" t="s">
        <v>263</v>
      </c>
      <c r="F47" s="110" t="s">
        <v>264</v>
      </c>
      <c r="G47" s="346">
        <v>42705</v>
      </c>
      <c r="H47" s="346">
        <v>43951</v>
      </c>
      <c r="I47" s="58" t="s">
        <v>124</v>
      </c>
      <c r="J47" s="58" t="s">
        <v>88</v>
      </c>
      <c r="K47" s="58" t="s">
        <v>125</v>
      </c>
      <c r="L47" s="58" t="s">
        <v>126</v>
      </c>
      <c r="M47" s="58" t="s">
        <v>127</v>
      </c>
      <c r="N47" s="156">
        <v>602235.81999999995</v>
      </c>
      <c r="O47" s="156">
        <v>106276.91</v>
      </c>
      <c r="P47" s="156">
        <v>177128.17</v>
      </c>
      <c r="Q47" s="156">
        <v>570054.21</v>
      </c>
      <c r="R47" s="156">
        <v>392926.04</v>
      </c>
      <c r="S47" s="156">
        <v>1278566.94</v>
      </c>
      <c r="T47" s="155" t="s">
        <v>128</v>
      </c>
      <c r="U47" s="155">
        <v>0</v>
      </c>
      <c r="V47" s="156">
        <v>519027.13</v>
      </c>
      <c r="W47" s="157">
        <v>91593.03</v>
      </c>
    </row>
    <row r="48" spans="1:23" ht="30" customHeight="1" x14ac:dyDescent="0.25">
      <c r="A48" s="29">
        <v>42</v>
      </c>
      <c r="B48" s="58" t="s">
        <v>120</v>
      </c>
      <c r="C48" s="58">
        <v>108946</v>
      </c>
      <c r="D48" s="110" t="s">
        <v>266</v>
      </c>
      <c r="E48" s="58" t="s">
        <v>267</v>
      </c>
      <c r="F48" s="110" t="s">
        <v>268</v>
      </c>
      <c r="G48" s="346">
        <v>42522</v>
      </c>
      <c r="H48" s="346">
        <v>43434</v>
      </c>
      <c r="I48" s="58" t="s">
        <v>124</v>
      </c>
      <c r="J48" s="58" t="s">
        <v>88</v>
      </c>
      <c r="K48" s="58" t="s">
        <v>89</v>
      </c>
      <c r="L48" s="58" t="s">
        <v>126</v>
      </c>
      <c r="M48" s="58" t="s">
        <v>127</v>
      </c>
      <c r="N48" s="156">
        <v>227141.82</v>
      </c>
      <c r="O48" s="156">
        <v>40083.85</v>
      </c>
      <c r="P48" s="156">
        <v>66806.41</v>
      </c>
      <c r="Q48" s="156">
        <v>78494.950000000012</v>
      </c>
      <c r="R48" s="156">
        <v>11688.54</v>
      </c>
      <c r="S48" s="156">
        <v>345720.61999999994</v>
      </c>
      <c r="T48" s="155" t="s">
        <v>128</v>
      </c>
      <c r="U48" s="155">
        <v>0</v>
      </c>
      <c r="V48" s="156">
        <v>227077.21</v>
      </c>
      <c r="W48" s="157">
        <v>40072.46</v>
      </c>
    </row>
    <row r="49" spans="1:23" ht="30" customHeight="1" x14ac:dyDescent="0.25">
      <c r="A49" s="29">
        <v>43</v>
      </c>
      <c r="B49" s="58" t="s">
        <v>120</v>
      </c>
      <c r="C49" s="58">
        <v>110854</v>
      </c>
      <c r="D49" s="110" t="s">
        <v>269</v>
      </c>
      <c r="E49" s="58" t="s">
        <v>270</v>
      </c>
      <c r="F49" s="110" t="s">
        <v>271</v>
      </c>
      <c r="G49" s="346">
        <v>42826</v>
      </c>
      <c r="H49" s="346">
        <v>43585</v>
      </c>
      <c r="I49" s="58" t="s">
        <v>124</v>
      </c>
      <c r="J49" s="58" t="s">
        <v>88</v>
      </c>
      <c r="K49" s="58" t="s">
        <v>89</v>
      </c>
      <c r="L49" s="58" t="s">
        <v>126</v>
      </c>
      <c r="M49" s="58" t="s">
        <v>127</v>
      </c>
      <c r="N49" s="156">
        <v>674807.52</v>
      </c>
      <c r="O49" s="156">
        <v>119083.68</v>
      </c>
      <c r="P49" s="156">
        <v>198472.8</v>
      </c>
      <c r="Q49" s="156">
        <v>387432.51</v>
      </c>
      <c r="R49" s="156">
        <v>188959.71</v>
      </c>
      <c r="S49" s="156">
        <v>1181323.71</v>
      </c>
      <c r="T49" s="155" t="s">
        <v>128</v>
      </c>
      <c r="U49" s="155">
        <v>0</v>
      </c>
      <c r="V49" s="156">
        <v>672991.51</v>
      </c>
      <c r="W49" s="157">
        <v>118763.2</v>
      </c>
    </row>
    <row r="50" spans="1:23" ht="30" customHeight="1" x14ac:dyDescent="0.25">
      <c r="A50" s="29">
        <v>44</v>
      </c>
      <c r="B50" s="58" t="s">
        <v>120</v>
      </c>
      <c r="C50" s="58">
        <v>111557</v>
      </c>
      <c r="D50" s="110" t="s">
        <v>272</v>
      </c>
      <c r="E50" s="58" t="s">
        <v>273</v>
      </c>
      <c r="F50" s="110" t="s">
        <v>274</v>
      </c>
      <c r="G50" s="346">
        <v>42461</v>
      </c>
      <c r="H50" s="346">
        <v>43555</v>
      </c>
      <c r="I50" s="58" t="s">
        <v>124</v>
      </c>
      <c r="J50" s="58" t="s">
        <v>88</v>
      </c>
      <c r="K50" s="58" t="s">
        <v>153</v>
      </c>
      <c r="L50" s="58" t="s">
        <v>126</v>
      </c>
      <c r="M50" s="58" t="s">
        <v>127</v>
      </c>
      <c r="N50" s="156">
        <v>719743.19</v>
      </c>
      <c r="O50" s="156">
        <v>127013.5</v>
      </c>
      <c r="P50" s="156">
        <v>213013.88</v>
      </c>
      <c r="Q50" s="156">
        <v>426270.29000000004</v>
      </c>
      <c r="R50" s="156">
        <v>213256.41</v>
      </c>
      <c r="S50" s="156">
        <v>1273026.9799999997</v>
      </c>
      <c r="T50" s="155" t="s">
        <v>128</v>
      </c>
      <c r="U50" s="155">
        <v>0</v>
      </c>
      <c r="V50" s="156">
        <v>719473.84000000008</v>
      </c>
      <c r="W50" s="157">
        <v>126965.99</v>
      </c>
    </row>
    <row r="51" spans="1:23" ht="30" customHeight="1" x14ac:dyDescent="0.25">
      <c r="A51" s="29">
        <v>45</v>
      </c>
      <c r="B51" s="58" t="s">
        <v>120</v>
      </c>
      <c r="C51" s="58">
        <v>111584</v>
      </c>
      <c r="D51" s="110" t="s">
        <v>275</v>
      </c>
      <c r="E51" s="58" t="s">
        <v>276</v>
      </c>
      <c r="F51" s="110" t="s">
        <v>277</v>
      </c>
      <c r="G51" s="346">
        <v>42795</v>
      </c>
      <c r="H51" s="346">
        <v>43616</v>
      </c>
      <c r="I51" s="58" t="s">
        <v>124</v>
      </c>
      <c r="J51" s="58" t="s">
        <v>88</v>
      </c>
      <c r="K51" s="58" t="s">
        <v>89</v>
      </c>
      <c r="L51" s="58" t="s">
        <v>126</v>
      </c>
      <c r="M51" s="58" t="s">
        <v>127</v>
      </c>
      <c r="N51" s="156">
        <v>760291</v>
      </c>
      <c r="O51" s="156">
        <v>134169</v>
      </c>
      <c r="P51" s="156">
        <v>227449.46</v>
      </c>
      <c r="Q51" s="156">
        <v>430839.54</v>
      </c>
      <c r="R51" s="156">
        <v>203390.07999999999</v>
      </c>
      <c r="S51" s="156">
        <v>1325299.54</v>
      </c>
      <c r="T51" s="155" t="s">
        <v>128</v>
      </c>
      <c r="U51" s="155">
        <v>0</v>
      </c>
      <c r="V51" s="156">
        <v>759125.39</v>
      </c>
      <c r="W51" s="157">
        <v>133963.31</v>
      </c>
    </row>
    <row r="52" spans="1:23" ht="30" customHeight="1" x14ac:dyDescent="0.25">
      <c r="A52" s="29">
        <v>46</v>
      </c>
      <c r="B52" s="58" t="s">
        <v>120</v>
      </c>
      <c r="C52" s="58">
        <v>111795</v>
      </c>
      <c r="D52" s="110" t="s">
        <v>278</v>
      </c>
      <c r="E52" s="58" t="s">
        <v>279</v>
      </c>
      <c r="F52" s="110" t="s">
        <v>280</v>
      </c>
      <c r="G52" s="346">
        <v>42826</v>
      </c>
      <c r="H52" s="346">
        <v>43585</v>
      </c>
      <c r="I52" s="58" t="s">
        <v>124</v>
      </c>
      <c r="J52" s="58" t="s">
        <v>88</v>
      </c>
      <c r="K52" s="58" t="s">
        <v>89</v>
      </c>
      <c r="L52" s="58" t="s">
        <v>126</v>
      </c>
      <c r="M52" s="58" t="s">
        <v>127</v>
      </c>
      <c r="N52" s="156">
        <v>180720.64000000001</v>
      </c>
      <c r="O52" s="156">
        <v>31891.88</v>
      </c>
      <c r="P52" s="156">
        <v>53154.45</v>
      </c>
      <c r="Q52" s="156">
        <v>53154.45</v>
      </c>
      <c r="R52" s="156">
        <v>0</v>
      </c>
      <c r="S52" s="156">
        <v>265766.97000000003</v>
      </c>
      <c r="T52" s="155" t="s">
        <v>128</v>
      </c>
      <c r="U52" s="155">
        <v>0</v>
      </c>
      <c r="V52" s="156">
        <v>176426.28</v>
      </c>
      <c r="W52" s="157">
        <v>31134.02</v>
      </c>
    </row>
    <row r="53" spans="1:23" ht="30" customHeight="1" x14ac:dyDescent="0.25">
      <c r="A53" s="29">
        <v>47</v>
      </c>
      <c r="B53" s="58" t="s">
        <v>197</v>
      </c>
      <c r="C53" s="58">
        <v>114156</v>
      </c>
      <c r="D53" s="110" t="s">
        <v>281</v>
      </c>
      <c r="E53" s="58" t="s">
        <v>282</v>
      </c>
      <c r="F53" s="110" t="s">
        <v>283</v>
      </c>
      <c r="G53" s="346">
        <v>42767</v>
      </c>
      <c r="H53" s="346">
        <v>44165</v>
      </c>
      <c r="I53" s="58" t="s">
        <v>124</v>
      </c>
      <c r="J53" s="58" t="s">
        <v>88</v>
      </c>
      <c r="K53" s="58" t="s">
        <v>89</v>
      </c>
      <c r="L53" s="58" t="s">
        <v>126</v>
      </c>
      <c r="M53" s="58" t="s">
        <v>127</v>
      </c>
      <c r="N53" s="156">
        <v>3837867.72</v>
      </c>
      <c r="O53" s="156">
        <v>677270.78</v>
      </c>
      <c r="P53" s="156">
        <v>1862235.9</v>
      </c>
      <c r="Q53" s="156">
        <v>3234985.2199999997</v>
      </c>
      <c r="R53" s="156">
        <v>1372749.32</v>
      </c>
      <c r="S53" s="156">
        <v>7750123.7200000007</v>
      </c>
      <c r="T53" s="155" t="s">
        <v>128</v>
      </c>
      <c r="U53" s="155">
        <v>0</v>
      </c>
      <c r="V53" s="156">
        <v>3813414.9900000007</v>
      </c>
      <c r="W53" s="157">
        <v>672955.55999999994</v>
      </c>
    </row>
    <row r="54" spans="1:23" ht="30" customHeight="1" x14ac:dyDescent="0.25">
      <c r="A54" s="29">
        <v>48</v>
      </c>
      <c r="B54" s="58" t="s">
        <v>197</v>
      </c>
      <c r="C54" s="58">
        <v>112214</v>
      </c>
      <c r="D54" s="110" t="s">
        <v>284</v>
      </c>
      <c r="E54" s="58" t="s">
        <v>285</v>
      </c>
      <c r="F54" s="110" t="s">
        <v>284</v>
      </c>
      <c r="G54" s="346">
        <v>42826</v>
      </c>
      <c r="H54" s="346">
        <v>44346</v>
      </c>
      <c r="I54" s="58" t="s">
        <v>124</v>
      </c>
      <c r="J54" s="58" t="s">
        <v>88</v>
      </c>
      <c r="K54" s="58" t="s">
        <v>89</v>
      </c>
      <c r="L54" s="58" t="s">
        <v>126</v>
      </c>
      <c r="M54" s="58" t="s">
        <v>127</v>
      </c>
      <c r="N54" s="156">
        <v>1022823.56</v>
      </c>
      <c r="O54" s="156">
        <v>180498.27</v>
      </c>
      <c r="P54" s="156">
        <v>657048.29</v>
      </c>
      <c r="Q54" s="156">
        <v>1131442.8400000001</v>
      </c>
      <c r="R54" s="156">
        <v>474394.55</v>
      </c>
      <c r="S54" s="156">
        <v>2334764.67</v>
      </c>
      <c r="T54" s="155" t="s">
        <v>261</v>
      </c>
      <c r="U54" s="155">
        <v>0</v>
      </c>
      <c r="V54" s="156">
        <v>860801.32000000007</v>
      </c>
      <c r="W54" s="157">
        <v>151906.08000000002</v>
      </c>
    </row>
    <row r="55" spans="1:23" ht="30" customHeight="1" x14ac:dyDescent="0.25">
      <c r="A55" s="29">
        <v>49</v>
      </c>
      <c r="B55" s="58" t="s">
        <v>197</v>
      </c>
      <c r="C55" s="58">
        <v>112707</v>
      </c>
      <c r="D55" s="110" t="s">
        <v>286</v>
      </c>
      <c r="E55" s="58" t="s">
        <v>287</v>
      </c>
      <c r="F55" s="110" t="s">
        <v>286</v>
      </c>
      <c r="G55" s="346">
        <v>42826</v>
      </c>
      <c r="H55" s="346">
        <v>43646</v>
      </c>
      <c r="I55" s="58" t="s">
        <v>124</v>
      </c>
      <c r="J55" s="58" t="s">
        <v>88</v>
      </c>
      <c r="K55" s="58" t="s">
        <v>89</v>
      </c>
      <c r="L55" s="58" t="s">
        <v>126</v>
      </c>
      <c r="M55" s="58" t="s">
        <v>127</v>
      </c>
      <c r="N55" s="156">
        <v>1571172.22</v>
      </c>
      <c r="O55" s="156">
        <v>277265.69</v>
      </c>
      <c r="P55" s="156">
        <v>1122329.9299999997</v>
      </c>
      <c r="Q55" s="156">
        <v>1686775.8199999998</v>
      </c>
      <c r="R55" s="156">
        <v>564445.89</v>
      </c>
      <c r="S55" s="156">
        <v>3535213.73</v>
      </c>
      <c r="T55" s="155" t="s">
        <v>128</v>
      </c>
      <c r="U55" s="155">
        <v>0</v>
      </c>
      <c r="V55" s="156">
        <v>1532956.68</v>
      </c>
      <c r="W55" s="157">
        <v>270521.77</v>
      </c>
    </row>
    <row r="56" spans="1:23" ht="30" customHeight="1" x14ac:dyDescent="0.25">
      <c r="A56" s="29">
        <v>50</v>
      </c>
      <c r="B56" s="58" t="s">
        <v>197</v>
      </c>
      <c r="C56" s="58">
        <v>115380</v>
      </c>
      <c r="D56" s="110" t="s">
        <v>288</v>
      </c>
      <c r="E56" s="58" t="s">
        <v>289</v>
      </c>
      <c r="F56" s="110" t="s">
        <v>288</v>
      </c>
      <c r="G56" s="346">
        <v>42856</v>
      </c>
      <c r="H56" s="346">
        <v>43646</v>
      </c>
      <c r="I56" s="58" t="s">
        <v>124</v>
      </c>
      <c r="J56" s="58" t="s">
        <v>88</v>
      </c>
      <c r="K56" s="58" t="s">
        <v>89</v>
      </c>
      <c r="L56" s="58" t="s">
        <v>126</v>
      </c>
      <c r="M56" s="58" t="s">
        <v>127</v>
      </c>
      <c r="N56" s="156">
        <v>3486483.2</v>
      </c>
      <c r="O56" s="156">
        <v>615261.78</v>
      </c>
      <c r="P56" s="156">
        <v>1689814.07</v>
      </c>
      <c r="Q56" s="156">
        <v>1719564.07</v>
      </c>
      <c r="R56" s="156">
        <v>29750</v>
      </c>
      <c r="S56" s="156">
        <v>5821309.0500000007</v>
      </c>
      <c r="T56" s="155" t="s">
        <v>128</v>
      </c>
      <c r="U56" s="155">
        <v>0</v>
      </c>
      <c r="V56" s="156">
        <v>3483228.42</v>
      </c>
      <c r="W56" s="157">
        <v>614687.37</v>
      </c>
    </row>
    <row r="57" spans="1:23" ht="30" customHeight="1" x14ac:dyDescent="0.25">
      <c r="A57" s="29">
        <v>51</v>
      </c>
      <c r="B57" s="58" t="s">
        <v>290</v>
      </c>
      <c r="C57" s="58">
        <v>115443</v>
      </c>
      <c r="D57" s="110" t="s">
        <v>291</v>
      </c>
      <c r="E57" s="58" t="s">
        <v>292</v>
      </c>
      <c r="F57" s="110" t="s">
        <v>291</v>
      </c>
      <c r="G57" s="346">
        <v>42736</v>
      </c>
      <c r="H57" s="346">
        <v>44469</v>
      </c>
      <c r="I57" s="58" t="s">
        <v>124</v>
      </c>
      <c r="J57" s="58" t="s">
        <v>88</v>
      </c>
      <c r="K57" s="58" t="s">
        <v>293</v>
      </c>
      <c r="L57" s="58" t="s">
        <v>68</v>
      </c>
      <c r="M57" s="58" t="s">
        <v>143</v>
      </c>
      <c r="N57" s="156">
        <v>1447197.73</v>
      </c>
      <c r="O57" s="156">
        <v>221336.12</v>
      </c>
      <c r="P57" s="156">
        <v>34051.709999999992</v>
      </c>
      <c r="Q57" s="156"/>
      <c r="R57" s="156">
        <v>155349.53</v>
      </c>
      <c r="S57" s="156">
        <v>1857935.09</v>
      </c>
      <c r="T57" s="155" t="s">
        <v>261</v>
      </c>
      <c r="U57" s="155">
        <v>0</v>
      </c>
      <c r="V57" s="156">
        <v>1103663.99</v>
      </c>
      <c r="W57" s="157">
        <v>14060.750000000002</v>
      </c>
    </row>
    <row r="58" spans="1:23" ht="30" customHeight="1" x14ac:dyDescent="0.25">
      <c r="A58" s="29">
        <v>52</v>
      </c>
      <c r="B58" s="58" t="s">
        <v>294</v>
      </c>
      <c r="C58" s="58">
        <v>118082</v>
      </c>
      <c r="D58" s="110" t="s">
        <v>295</v>
      </c>
      <c r="E58" s="58" t="s">
        <v>141</v>
      </c>
      <c r="F58" s="110" t="s">
        <v>296</v>
      </c>
      <c r="G58" s="346">
        <v>42213</v>
      </c>
      <c r="H58" s="346">
        <v>44865</v>
      </c>
      <c r="I58" s="58" t="s">
        <v>124</v>
      </c>
      <c r="J58" s="58" t="s">
        <v>88</v>
      </c>
      <c r="K58" s="58" t="s">
        <v>125</v>
      </c>
      <c r="L58" s="58" t="s">
        <v>68</v>
      </c>
      <c r="M58" s="58" t="s">
        <v>297</v>
      </c>
      <c r="N58" s="156">
        <v>36669266.380000003</v>
      </c>
      <c r="O58" s="156">
        <v>5608240.7400000002</v>
      </c>
      <c r="P58" s="156">
        <v>862806.27</v>
      </c>
      <c r="Q58" s="156"/>
      <c r="R58" s="156">
        <v>2115390.11</v>
      </c>
      <c r="S58" s="156">
        <v>45255703.500000007</v>
      </c>
      <c r="T58" s="155" t="s">
        <v>261</v>
      </c>
      <c r="U58" s="155">
        <v>1</v>
      </c>
      <c r="V58" s="156">
        <v>18926574.699999999</v>
      </c>
      <c r="W58" s="157">
        <v>42486.34</v>
      </c>
    </row>
    <row r="59" spans="1:23" ht="30" customHeight="1" x14ac:dyDescent="0.25">
      <c r="A59" s="29">
        <v>53</v>
      </c>
      <c r="B59" s="58" t="s">
        <v>294</v>
      </c>
      <c r="C59" s="58">
        <v>118083</v>
      </c>
      <c r="D59" s="110" t="s">
        <v>298</v>
      </c>
      <c r="E59" s="58" t="s">
        <v>141</v>
      </c>
      <c r="F59" s="110" t="s">
        <v>299</v>
      </c>
      <c r="G59" s="346">
        <v>42186</v>
      </c>
      <c r="H59" s="346">
        <v>44742</v>
      </c>
      <c r="I59" s="58" t="s">
        <v>124</v>
      </c>
      <c r="J59" s="58" t="s">
        <v>88</v>
      </c>
      <c r="K59" s="58" t="s">
        <v>125</v>
      </c>
      <c r="L59" s="58" t="s">
        <v>68</v>
      </c>
      <c r="M59" s="58" t="s">
        <v>297</v>
      </c>
      <c r="N59" s="156">
        <v>11415974.029999999</v>
      </c>
      <c r="O59" s="156">
        <v>1745972.5</v>
      </c>
      <c r="P59" s="156">
        <v>268611.15000000002</v>
      </c>
      <c r="Q59" s="156"/>
      <c r="R59" s="156"/>
      <c r="S59" s="156">
        <v>13430557.68</v>
      </c>
      <c r="T59" s="155" t="s">
        <v>261</v>
      </c>
      <c r="U59" s="155">
        <v>0</v>
      </c>
      <c r="V59" s="156">
        <v>5445254.0800000001</v>
      </c>
      <c r="W59" s="157">
        <v>112087.40000000001</v>
      </c>
    </row>
    <row r="60" spans="1:23" ht="30" customHeight="1" x14ac:dyDescent="0.25">
      <c r="A60" s="29">
        <v>54</v>
      </c>
      <c r="B60" s="58" t="s">
        <v>120</v>
      </c>
      <c r="C60" s="58">
        <v>113300</v>
      </c>
      <c r="D60" s="110" t="s">
        <v>300</v>
      </c>
      <c r="E60" s="58" t="s">
        <v>301</v>
      </c>
      <c r="F60" s="110" t="s">
        <v>302</v>
      </c>
      <c r="G60" s="346">
        <v>43292</v>
      </c>
      <c r="H60" s="346">
        <v>43585</v>
      </c>
      <c r="I60" s="58" t="s">
        <v>124</v>
      </c>
      <c r="J60" s="58" t="s">
        <v>88</v>
      </c>
      <c r="K60" s="58" t="s">
        <v>303</v>
      </c>
      <c r="L60" s="58" t="s">
        <v>126</v>
      </c>
      <c r="M60" s="58" t="s">
        <v>127</v>
      </c>
      <c r="N60" s="156">
        <v>488935.44</v>
      </c>
      <c r="O60" s="156">
        <v>86282.72</v>
      </c>
      <c r="P60" s="156">
        <v>147962.84</v>
      </c>
      <c r="Q60" s="156">
        <v>491069.43999999994</v>
      </c>
      <c r="R60" s="156">
        <v>343106.6</v>
      </c>
      <c r="S60" s="156">
        <v>1066287.6000000001</v>
      </c>
      <c r="T60" s="155" t="s">
        <v>128</v>
      </c>
      <c r="U60" s="155">
        <v>0</v>
      </c>
      <c r="V60" s="156">
        <v>466464.58999999997</v>
      </c>
      <c r="W60" s="157">
        <v>82317.260000000009</v>
      </c>
    </row>
    <row r="61" spans="1:23" ht="30" customHeight="1" x14ac:dyDescent="0.25">
      <c r="A61" s="29">
        <v>55</v>
      </c>
      <c r="B61" s="58" t="s">
        <v>120</v>
      </c>
      <c r="C61" s="58">
        <v>113459</v>
      </c>
      <c r="D61" s="110" t="s">
        <v>304</v>
      </c>
      <c r="E61" s="58" t="s">
        <v>305</v>
      </c>
      <c r="F61" s="110" t="s">
        <v>306</v>
      </c>
      <c r="G61" s="346">
        <v>43305</v>
      </c>
      <c r="H61" s="346">
        <v>43951</v>
      </c>
      <c r="I61" s="58" t="s">
        <v>124</v>
      </c>
      <c r="J61" s="58" t="s">
        <v>88</v>
      </c>
      <c r="K61" s="58" t="s">
        <v>307</v>
      </c>
      <c r="L61" s="58" t="s">
        <v>126</v>
      </c>
      <c r="M61" s="58" t="s">
        <v>127</v>
      </c>
      <c r="N61" s="156">
        <v>729013.72</v>
      </c>
      <c r="O61" s="156">
        <v>128649.48</v>
      </c>
      <c r="P61" s="156">
        <v>214415.8</v>
      </c>
      <c r="Q61" s="156">
        <v>452256.8</v>
      </c>
      <c r="R61" s="156">
        <v>237841</v>
      </c>
      <c r="S61" s="156">
        <v>1309920</v>
      </c>
      <c r="T61" s="155" t="s">
        <v>128</v>
      </c>
      <c r="U61" s="155">
        <v>0</v>
      </c>
      <c r="V61" s="156">
        <v>537582.92000000004</v>
      </c>
      <c r="W61" s="157">
        <v>94867.579999999987</v>
      </c>
    </row>
    <row r="62" spans="1:23" ht="30" customHeight="1" x14ac:dyDescent="0.25">
      <c r="A62" s="29">
        <v>56</v>
      </c>
      <c r="B62" s="58" t="s">
        <v>120</v>
      </c>
      <c r="C62" s="58">
        <v>113716</v>
      </c>
      <c r="D62" s="110" t="s">
        <v>308</v>
      </c>
      <c r="E62" s="58" t="s">
        <v>309</v>
      </c>
      <c r="F62" s="110" t="s">
        <v>464</v>
      </c>
      <c r="G62" s="346">
        <v>43291</v>
      </c>
      <c r="H62" s="346">
        <v>43465</v>
      </c>
      <c r="I62" s="58" t="s">
        <v>124</v>
      </c>
      <c r="J62" s="58" t="s">
        <v>88</v>
      </c>
      <c r="K62" s="58" t="s">
        <v>89</v>
      </c>
      <c r="L62" s="58" t="s">
        <v>126</v>
      </c>
      <c r="M62" s="58" t="s">
        <v>127</v>
      </c>
      <c r="N62" s="156">
        <v>701761.74</v>
      </c>
      <c r="O62" s="156">
        <v>123840.31</v>
      </c>
      <c r="P62" s="156">
        <v>206400.52</v>
      </c>
      <c r="Q62" s="156">
        <v>206400.52</v>
      </c>
      <c r="R62" s="156">
        <v>0</v>
      </c>
      <c r="S62" s="156">
        <v>1032002.5700000001</v>
      </c>
      <c r="T62" s="155" t="s">
        <v>128</v>
      </c>
      <c r="U62" s="155">
        <v>0</v>
      </c>
      <c r="V62" s="156">
        <v>700303.9</v>
      </c>
      <c r="W62" s="157">
        <v>123583.03</v>
      </c>
    </row>
    <row r="63" spans="1:23" ht="30" customHeight="1" x14ac:dyDescent="0.25">
      <c r="A63" s="29">
        <v>57</v>
      </c>
      <c r="B63" s="58" t="s">
        <v>197</v>
      </c>
      <c r="C63" s="58">
        <v>110675</v>
      </c>
      <c r="D63" s="110" t="s">
        <v>310</v>
      </c>
      <c r="E63" s="58" t="s">
        <v>311</v>
      </c>
      <c r="F63" s="110" t="s">
        <v>312</v>
      </c>
      <c r="G63" s="346">
        <v>42809</v>
      </c>
      <c r="H63" s="346">
        <v>44043</v>
      </c>
      <c r="I63" s="58" t="s">
        <v>124</v>
      </c>
      <c r="J63" s="58" t="s">
        <v>88</v>
      </c>
      <c r="K63" s="58" t="s">
        <v>89</v>
      </c>
      <c r="L63" s="58" t="s">
        <v>126</v>
      </c>
      <c r="M63" s="58" t="s">
        <v>127</v>
      </c>
      <c r="N63" s="156">
        <v>3839152.19</v>
      </c>
      <c r="O63" s="156">
        <v>677497.44</v>
      </c>
      <c r="P63" s="156">
        <v>3053703.17</v>
      </c>
      <c r="Q63" s="156">
        <v>4546649.5599999996</v>
      </c>
      <c r="R63" s="156">
        <v>1492946.39</v>
      </c>
      <c r="S63" s="156">
        <v>9063299.1899999995</v>
      </c>
      <c r="T63" s="155" t="s">
        <v>128</v>
      </c>
      <c r="U63" s="155">
        <v>0</v>
      </c>
      <c r="V63" s="156">
        <v>3839151.3200000003</v>
      </c>
      <c r="W63" s="157">
        <v>677497.30999999982</v>
      </c>
    </row>
    <row r="64" spans="1:23" ht="30" customHeight="1" x14ac:dyDescent="0.25">
      <c r="A64" s="29">
        <v>58</v>
      </c>
      <c r="B64" s="58" t="s">
        <v>197</v>
      </c>
      <c r="C64" s="58">
        <v>112499</v>
      </c>
      <c r="D64" s="110" t="s">
        <v>313</v>
      </c>
      <c r="E64" s="58" t="s">
        <v>314</v>
      </c>
      <c r="F64" s="110" t="s">
        <v>315</v>
      </c>
      <c r="G64" s="346">
        <v>42736</v>
      </c>
      <c r="H64" s="346">
        <v>44377</v>
      </c>
      <c r="I64" s="58" t="s">
        <v>124</v>
      </c>
      <c r="J64" s="58" t="s">
        <v>88</v>
      </c>
      <c r="K64" s="58" t="s">
        <v>89</v>
      </c>
      <c r="L64" s="58" t="s">
        <v>126</v>
      </c>
      <c r="M64" s="58" t="s">
        <v>127</v>
      </c>
      <c r="N64" s="156">
        <v>3294334.42</v>
      </c>
      <c r="O64" s="156">
        <v>581353.13</v>
      </c>
      <c r="P64" s="156">
        <v>2506305.1800000002</v>
      </c>
      <c r="Q64" s="156">
        <v>4638494.7200000007</v>
      </c>
      <c r="R64" s="156">
        <v>2132189.54</v>
      </c>
      <c r="S64" s="156">
        <v>8514182.2699999996</v>
      </c>
      <c r="T64" s="155" t="s">
        <v>261</v>
      </c>
      <c r="U64" s="155">
        <v>0</v>
      </c>
      <c r="V64" s="156">
        <v>1876800</v>
      </c>
      <c r="W64" s="157">
        <v>331200</v>
      </c>
    </row>
    <row r="65" spans="1:23" ht="30" customHeight="1" x14ac:dyDescent="0.25">
      <c r="A65" s="29">
        <v>59</v>
      </c>
      <c r="B65" s="58" t="s">
        <v>290</v>
      </c>
      <c r="C65" s="58">
        <v>115912</v>
      </c>
      <c r="D65" s="110" t="s">
        <v>316</v>
      </c>
      <c r="E65" s="58" t="s">
        <v>317</v>
      </c>
      <c r="F65" s="110" t="s">
        <v>318</v>
      </c>
      <c r="G65" s="346">
        <v>42736</v>
      </c>
      <c r="H65" s="346">
        <v>44285</v>
      </c>
      <c r="I65" s="58" t="s">
        <v>124</v>
      </c>
      <c r="J65" s="58" t="s">
        <v>88</v>
      </c>
      <c r="K65" s="58" t="s">
        <v>319</v>
      </c>
      <c r="L65" s="58" t="s">
        <v>126</v>
      </c>
      <c r="M65" s="58" t="s">
        <v>143</v>
      </c>
      <c r="N65" s="156">
        <v>4367756.93</v>
      </c>
      <c r="O65" s="156">
        <v>668009.86</v>
      </c>
      <c r="P65" s="156">
        <v>102770.75</v>
      </c>
      <c r="Q65" s="156"/>
      <c r="R65" s="156">
        <v>361099.74</v>
      </c>
      <c r="S65" s="156">
        <v>5499637.2800000003</v>
      </c>
      <c r="T65" s="155" t="s">
        <v>261</v>
      </c>
      <c r="U65" s="155">
        <v>0</v>
      </c>
      <c r="V65" s="156">
        <v>2057372.49</v>
      </c>
      <c r="W65" s="157">
        <v>206927.85</v>
      </c>
    </row>
    <row r="66" spans="1:23" ht="30" customHeight="1" x14ac:dyDescent="0.25">
      <c r="A66" s="29">
        <v>60</v>
      </c>
      <c r="B66" s="58" t="s">
        <v>290</v>
      </c>
      <c r="C66" s="58">
        <v>115913</v>
      </c>
      <c r="D66" s="110" t="s">
        <v>320</v>
      </c>
      <c r="E66" s="58" t="s">
        <v>317</v>
      </c>
      <c r="F66" s="110" t="s">
        <v>321</v>
      </c>
      <c r="G66" s="346">
        <v>42736</v>
      </c>
      <c r="H66" s="346">
        <v>44285</v>
      </c>
      <c r="I66" s="58" t="s">
        <v>124</v>
      </c>
      <c r="J66" s="58" t="s">
        <v>88</v>
      </c>
      <c r="K66" s="58" t="s">
        <v>319</v>
      </c>
      <c r="L66" s="58" t="s">
        <v>126</v>
      </c>
      <c r="M66" s="58" t="s">
        <v>143</v>
      </c>
      <c r="N66" s="156">
        <v>2059501.61</v>
      </c>
      <c r="O66" s="156">
        <v>314982.59000000003</v>
      </c>
      <c r="P66" s="156">
        <v>48458.879999999997</v>
      </c>
      <c r="Q66" s="156"/>
      <c r="R66" s="156">
        <v>834862.92</v>
      </c>
      <c r="S66" s="156">
        <v>3257806</v>
      </c>
      <c r="T66" s="155" t="s">
        <v>261</v>
      </c>
      <c r="U66" s="155">
        <v>0</v>
      </c>
      <c r="V66" s="156">
        <v>1211740.1500000001</v>
      </c>
      <c r="W66" s="157">
        <v>117854.41</v>
      </c>
    </row>
    <row r="67" spans="1:23" ht="30" customHeight="1" x14ac:dyDescent="0.25">
      <c r="A67" s="29">
        <v>61</v>
      </c>
      <c r="B67" s="58" t="s">
        <v>197</v>
      </c>
      <c r="C67" s="58">
        <v>112668</v>
      </c>
      <c r="D67" s="110" t="s">
        <v>322</v>
      </c>
      <c r="E67" s="58" t="s">
        <v>323</v>
      </c>
      <c r="F67" s="110" t="s">
        <v>324</v>
      </c>
      <c r="G67" s="346">
        <v>42795</v>
      </c>
      <c r="H67" s="346">
        <v>44469</v>
      </c>
      <c r="I67" s="58" t="s">
        <v>124</v>
      </c>
      <c r="J67" s="58" t="s">
        <v>88</v>
      </c>
      <c r="K67" s="58" t="s">
        <v>153</v>
      </c>
      <c r="L67" s="58" t="s">
        <v>126</v>
      </c>
      <c r="M67" s="58" t="s">
        <v>127</v>
      </c>
      <c r="N67" s="156">
        <v>2139369.2200000002</v>
      </c>
      <c r="O67" s="156">
        <v>377535.76</v>
      </c>
      <c r="P67" s="156">
        <v>1051432.58</v>
      </c>
      <c r="Q67" s="156">
        <v>1729416.7000000002</v>
      </c>
      <c r="R67" s="156">
        <v>677984.12</v>
      </c>
      <c r="S67" s="156">
        <v>4246321.6800000006</v>
      </c>
      <c r="T67" s="155" t="s">
        <v>261</v>
      </c>
      <c r="U67" s="155">
        <v>0</v>
      </c>
      <c r="V67" s="156">
        <v>302243.40000000002</v>
      </c>
      <c r="W67" s="157">
        <v>53337.07</v>
      </c>
    </row>
    <row r="68" spans="1:23" ht="30" customHeight="1" x14ac:dyDescent="0.25">
      <c r="A68" s="29">
        <v>62</v>
      </c>
      <c r="B68" s="58" t="s">
        <v>197</v>
      </c>
      <c r="C68" s="58">
        <v>114335</v>
      </c>
      <c r="D68" s="110" t="s">
        <v>325</v>
      </c>
      <c r="E68" s="58" t="s">
        <v>326</v>
      </c>
      <c r="F68" s="110" t="s">
        <v>327</v>
      </c>
      <c r="G68" s="346">
        <v>42755</v>
      </c>
      <c r="H68" s="346">
        <v>44408</v>
      </c>
      <c r="I68" s="58" t="s">
        <v>124</v>
      </c>
      <c r="J68" s="58" t="s">
        <v>88</v>
      </c>
      <c r="K68" s="58" t="s">
        <v>89</v>
      </c>
      <c r="L68" s="58" t="s">
        <v>126</v>
      </c>
      <c r="M68" s="58" t="s">
        <v>127</v>
      </c>
      <c r="N68" s="156">
        <v>3820138.48</v>
      </c>
      <c r="O68" s="156">
        <v>674142.09</v>
      </c>
      <c r="P68" s="156">
        <v>1813252.9</v>
      </c>
      <c r="Q68" s="156">
        <v>3315809.67</v>
      </c>
      <c r="R68" s="156">
        <v>1502556.77</v>
      </c>
      <c r="S68" s="156">
        <v>7810090.2400000002</v>
      </c>
      <c r="T68" s="155" t="s">
        <v>261</v>
      </c>
      <c r="U68" s="155">
        <v>0</v>
      </c>
      <c r="V68" s="156">
        <v>1682071.42</v>
      </c>
      <c r="W68" s="157">
        <v>296836.12</v>
      </c>
    </row>
    <row r="69" spans="1:23" ht="30" customHeight="1" x14ac:dyDescent="0.25">
      <c r="A69" s="29">
        <v>63</v>
      </c>
      <c r="B69" s="58" t="s">
        <v>197</v>
      </c>
      <c r="C69" s="58">
        <v>114187</v>
      </c>
      <c r="D69" s="110" t="s">
        <v>328</v>
      </c>
      <c r="E69" s="58" t="s">
        <v>329</v>
      </c>
      <c r="F69" s="110" t="s">
        <v>330</v>
      </c>
      <c r="G69" s="346">
        <v>42865</v>
      </c>
      <c r="H69" s="346">
        <v>44104</v>
      </c>
      <c r="I69" s="58" t="s">
        <v>124</v>
      </c>
      <c r="J69" s="58" t="s">
        <v>88</v>
      </c>
      <c r="K69" s="58" t="s">
        <v>89</v>
      </c>
      <c r="L69" s="58" t="s">
        <v>126</v>
      </c>
      <c r="M69" s="58" t="s">
        <v>127</v>
      </c>
      <c r="N69" s="156">
        <v>974864.76</v>
      </c>
      <c r="O69" s="156">
        <v>172034.94</v>
      </c>
      <c r="P69" s="156">
        <v>723703.7</v>
      </c>
      <c r="Q69" s="156">
        <v>1095244.74</v>
      </c>
      <c r="R69" s="156">
        <v>371541.04</v>
      </c>
      <c r="S69" s="156">
        <v>2242144.44</v>
      </c>
      <c r="T69" s="155" t="s">
        <v>128</v>
      </c>
      <c r="U69" s="155">
        <v>0</v>
      </c>
      <c r="V69" s="156">
        <v>968152.5</v>
      </c>
      <c r="W69" s="157">
        <v>170850.42</v>
      </c>
    </row>
    <row r="70" spans="1:23" ht="30" customHeight="1" x14ac:dyDescent="0.25">
      <c r="A70" s="29">
        <v>64</v>
      </c>
      <c r="B70" s="58" t="s">
        <v>290</v>
      </c>
      <c r="C70" s="58">
        <v>115444</v>
      </c>
      <c r="D70" s="110" t="s">
        <v>331</v>
      </c>
      <c r="E70" s="58" t="s">
        <v>292</v>
      </c>
      <c r="F70" s="110" t="s">
        <v>332</v>
      </c>
      <c r="G70" s="346">
        <v>42736</v>
      </c>
      <c r="H70" s="346">
        <v>44400</v>
      </c>
      <c r="I70" s="58" t="s">
        <v>124</v>
      </c>
      <c r="J70" s="58" t="s">
        <v>88</v>
      </c>
      <c r="K70" s="58" t="s">
        <v>293</v>
      </c>
      <c r="L70" s="58" t="s">
        <v>68</v>
      </c>
      <c r="M70" s="58">
        <v>13</v>
      </c>
      <c r="N70" s="156">
        <v>1044896.16</v>
      </c>
      <c r="O70" s="156">
        <v>159807.65</v>
      </c>
      <c r="P70" s="156">
        <v>24585.79</v>
      </c>
      <c r="Q70" s="156"/>
      <c r="R70" s="156">
        <v>29958.46</v>
      </c>
      <c r="S70" s="156">
        <v>1259248.06</v>
      </c>
      <c r="T70" s="155" t="s">
        <v>261</v>
      </c>
      <c r="U70" s="155">
        <v>0</v>
      </c>
      <c r="V70" s="156">
        <v>446552.9</v>
      </c>
      <c r="W70" s="157">
        <v>68296.319999999992</v>
      </c>
    </row>
    <row r="71" spans="1:23" ht="30" customHeight="1" x14ac:dyDescent="0.25">
      <c r="A71" s="29">
        <v>65</v>
      </c>
      <c r="B71" s="58" t="s">
        <v>290</v>
      </c>
      <c r="C71" s="58">
        <v>115440</v>
      </c>
      <c r="D71" s="110" t="s">
        <v>333</v>
      </c>
      <c r="E71" s="58" t="s">
        <v>292</v>
      </c>
      <c r="F71" s="110" t="s">
        <v>334</v>
      </c>
      <c r="G71" s="346">
        <v>42736</v>
      </c>
      <c r="H71" s="346" t="s">
        <v>531</v>
      </c>
      <c r="I71" s="58" t="s">
        <v>124</v>
      </c>
      <c r="J71" s="58" t="s">
        <v>88</v>
      </c>
      <c r="K71" s="58" t="s">
        <v>293</v>
      </c>
      <c r="L71" s="58" t="s">
        <v>68</v>
      </c>
      <c r="M71" s="58">
        <v>13</v>
      </c>
      <c r="N71" s="156">
        <v>2152177.25</v>
      </c>
      <c r="O71" s="156">
        <v>329156.47999999998</v>
      </c>
      <c r="P71" s="156">
        <v>50639.5</v>
      </c>
      <c r="Q71" s="156"/>
      <c r="R71" s="156">
        <v>1236309.1200000001</v>
      </c>
      <c r="S71" s="156">
        <v>3768282.35</v>
      </c>
      <c r="T71" s="155" t="s">
        <v>261</v>
      </c>
      <c r="U71" s="155">
        <v>0</v>
      </c>
      <c r="V71" s="156">
        <v>107391.05</v>
      </c>
      <c r="W71" s="157">
        <v>16424.509999999998</v>
      </c>
    </row>
    <row r="72" spans="1:23" ht="30" customHeight="1" x14ac:dyDescent="0.25">
      <c r="A72" s="29">
        <v>66</v>
      </c>
      <c r="B72" s="58" t="s">
        <v>197</v>
      </c>
      <c r="C72" s="58">
        <v>111518</v>
      </c>
      <c r="D72" s="110" t="s">
        <v>335</v>
      </c>
      <c r="E72" s="58" t="s">
        <v>336</v>
      </c>
      <c r="F72" s="110" t="s">
        <v>337</v>
      </c>
      <c r="G72" s="346">
        <v>42926</v>
      </c>
      <c r="H72" s="346">
        <v>44165</v>
      </c>
      <c r="I72" s="58" t="s">
        <v>124</v>
      </c>
      <c r="J72" s="58" t="s">
        <v>88</v>
      </c>
      <c r="K72" s="58" t="s">
        <v>89</v>
      </c>
      <c r="L72" s="58" t="s">
        <v>126</v>
      </c>
      <c r="M72" s="58" t="s">
        <v>127</v>
      </c>
      <c r="N72" s="156">
        <v>3830607.62</v>
      </c>
      <c r="O72" s="156">
        <v>675989.58</v>
      </c>
      <c r="P72" s="156">
        <v>1931398.8</v>
      </c>
      <c r="Q72" s="156">
        <v>3595106.44</v>
      </c>
      <c r="R72" s="156">
        <v>1663707.64</v>
      </c>
      <c r="S72" s="156">
        <v>8101703.6399999997</v>
      </c>
      <c r="T72" s="155" t="s">
        <v>128</v>
      </c>
      <c r="U72" s="155">
        <v>0</v>
      </c>
      <c r="V72" s="156">
        <v>194119.63</v>
      </c>
      <c r="W72" s="157">
        <v>34256.410000000003</v>
      </c>
    </row>
    <row r="73" spans="1:23" ht="30" customHeight="1" x14ac:dyDescent="0.25">
      <c r="A73" s="29">
        <v>67</v>
      </c>
      <c r="B73" s="58" t="s">
        <v>197</v>
      </c>
      <c r="C73" s="58">
        <v>115640</v>
      </c>
      <c r="D73" s="110" t="s">
        <v>338</v>
      </c>
      <c r="E73" s="58" t="s">
        <v>339</v>
      </c>
      <c r="F73" s="110" t="s">
        <v>340</v>
      </c>
      <c r="G73" s="346">
        <v>42845</v>
      </c>
      <c r="H73" s="346">
        <v>44226</v>
      </c>
      <c r="I73" s="58" t="s">
        <v>124</v>
      </c>
      <c r="J73" s="58" t="s">
        <v>88</v>
      </c>
      <c r="K73" s="58" t="s">
        <v>153</v>
      </c>
      <c r="L73" s="58" t="s">
        <v>126</v>
      </c>
      <c r="M73" s="58" t="s">
        <v>127</v>
      </c>
      <c r="N73" s="156">
        <v>3221612.39</v>
      </c>
      <c r="O73" s="156">
        <v>568519.84</v>
      </c>
      <c r="P73" s="156">
        <v>1622913.8199999998</v>
      </c>
      <c r="Q73" s="156">
        <v>2876503.84</v>
      </c>
      <c r="R73" s="156">
        <v>1253590.02</v>
      </c>
      <c r="S73" s="156">
        <v>6666636.0700000003</v>
      </c>
      <c r="T73" s="155" t="s">
        <v>261</v>
      </c>
      <c r="U73" s="155">
        <v>0</v>
      </c>
      <c r="V73" s="156">
        <v>2533439.0099999998</v>
      </c>
      <c r="W73" s="157">
        <v>447077.48</v>
      </c>
    </row>
    <row r="74" spans="1:23" ht="30" customHeight="1" x14ac:dyDescent="0.25">
      <c r="A74" s="29">
        <v>68</v>
      </c>
      <c r="B74" s="58" t="s">
        <v>197</v>
      </c>
      <c r="C74" s="58">
        <v>117105</v>
      </c>
      <c r="D74" s="110" t="s">
        <v>341</v>
      </c>
      <c r="E74" s="58" t="s">
        <v>342</v>
      </c>
      <c r="F74" s="110" t="s">
        <v>343</v>
      </c>
      <c r="G74" s="346">
        <v>42744</v>
      </c>
      <c r="H74" s="346">
        <v>43738</v>
      </c>
      <c r="I74" s="58" t="s">
        <v>124</v>
      </c>
      <c r="J74" s="58" t="s">
        <v>88</v>
      </c>
      <c r="K74" s="58" t="s">
        <v>89</v>
      </c>
      <c r="L74" s="58" t="s">
        <v>126</v>
      </c>
      <c r="M74" s="58" t="s">
        <v>127</v>
      </c>
      <c r="N74" s="156">
        <v>2345776.27</v>
      </c>
      <c r="O74" s="156">
        <v>413960.5</v>
      </c>
      <c r="P74" s="156">
        <v>1712905.73</v>
      </c>
      <c r="Q74" s="156">
        <v>2605064.61</v>
      </c>
      <c r="R74" s="156">
        <v>892158.88</v>
      </c>
      <c r="S74" s="156">
        <v>5364801.38</v>
      </c>
      <c r="T74" s="155" t="s">
        <v>128</v>
      </c>
      <c r="U74" s="155">
        <v>0</v>
      </c>
      <c r="V74" s="156">
        <v>2068679.62</v>
      </c>
      <c r="W74" s="157">
        <v>365061.08</v>
      </c>
    </row>
    <row r="75" spans="1:23" ht="30" customHeight="1" x14ac:dyDescent="0.25">
      <c r="A75" s="29">
        <v>69</v>
      </c>
      <c r="B75" s="58" t="s">
        <v>197</v>
      </c>
      <c r="C75" s="58">
        <v>117036</v>
      </c>
      <c r="D75" s="110" t="s">
        <v>344</v>
      </c>
      <c r="E75" s="58" t="s">
        <v>345</v>
      </c>
      <c r="F75" s="110" t="s">
        <v>346</v>
      </c>
      <c r="G75" s="346">
        <v>42948</v>
      </c>
      <c r="H75" s="346">
        <v>44074</v>
      </c>
      <c r="I75" s="58" t="s">
        <v>124</v>
      </c>
      <c r="J75" s="58" t="s">
        <v>88</v>
      </c>
      <c r="K75" s="58" t="s">
        <v>125</v>
      </c>
      <c r="L75" s="58" t="s">
        <v>126</v>
      </c>
      <c r="M75" s="58" t="s">
        <v>127</v>
      </c>
      <c r="N75" s="156">
        <v>3838884.54</v>
      </c>
      <c r="O75" s="156">
        <v>677450.21</v>
      </c>
      <c r="P75" s="156">
        <v>3001917.4800000004</v>
      </c>
      <c r="Q75" s="156">
        <v>4740220.12</v>
      </c>
      <c r="R75" s="156">
        <v>1738302.64</v>
      </c>
      <c r="S75" s="156">
        <v>9256554.870000001</v>
      </c>
      <c r="T75" s="155" t="s">
        <v>128</v>
      </c>
      <c r="U75" s="155">
        <v>0</v>
      </c>
      <c r="V75" s="156">
        <v>3837293.35</v>
      </c>
      <c r="W75" s="157">
        <v>677169.42</v>
      </c>
    </row>
    <row r="76" spans="1:23" ht="30" customHeight="1" x14ac:dyDescent="0.25">
      <c r="A76" s="29">
        <v>70</v>
      </c>
      <c r="B76" s="58" t="s">
        <v>347</v>
      </c>
      <c r="C76" s="58">
        <v>115626</v>
      </c>
      <c r="D76" s="110" t="s">
        <v>348</v>
      </c>
      <c r="E76" s="58" t="s">
        <v>349</v>
      </c>
      <c r="F76" s="110" t="s">
        <v>350</v>
      </c>
      <c r="G76" s="346">
        <v>42644</v>
      </c>
      <c r="H76" s="346">
        <v>44407</v>
      </c>
      <c r="I76" s="58" t="s">
        <v>124</v>
      </c>
      <c r="J76" s="58" t="s">
        <v>88</v>
      </c>
      <c r="K76" s="58" t="s">
        <v>163</v>
      </c>
      <c r="L76" s="58" t="s">
        <v>68</v>
      </c>
      <c r="M76" s="58" t="s">
        <v>127</v>
      </c>
      <c r="N76" s="156">
        <v>10126496.27</v>
      </c>
      <c r="O76" s="156">
        <v>1548758.21</v>
      </c>
      <c r="P76" s="156">
        <v>238270.54000000004</v>
      </c>
      <c r="Q76" s="156"/>
      <c r="R76" s="156">
        <v>286371.28000000003</v>
      </c>
      <c r="S76" s="156">
        <v>12199896.299999999</v>
      </c>
      <c r="T76" s="155" t="s">
        <v>261</v>
      </c>
      <c r="U76" s="155">
        <v>0</v>
      </c>
      <c r="V76" s="156">
        <v>2523915.9299999997</v>
      </c>
      <c r="W76" s="157">
        <v>386010.66</v>
      </c>
    </row>
    <row r="77" spans="1:23" ht="30" customHeight="1" x14ac:dyDescent="0.25">
      <c r="A77" s="29">
        <v>71</v>
      </c>
      <c r="B77" s="58" t="s">
        <v>290</v>
      </c>
      <c r="C77" s="58">
        <v>115446</v>
      </c>
      <c r="D77" s="110" t="s">
        <v>351</v>
      </c>
      <c r="E77" s="58" t="s">
        <v>352</v>
      </c>
      <c r="F77" s="110" t="s">
        <v>465</v>
      </c>
      <c r="G77" s="346">
        <v>42736</v>
      </c>
      <c r="H77" s="346">
        <v>44469</v>
      </c>
      <c r="I77" s="58" t="s">
        <v>124</v>
      </c>
      <c r="J77" s="58" t="s">
        <v>88</v>
      </c>
      <c r="K77" s="58" t="s">
        <v>153</v>
      </c>
      <c r="L77" s="58" t="s">
        <v>68</v>
      </c>
      <c r="M77" s="58">
        <v>13</v>
      </c>
      <c r="N77" s="156">
        <v>1136076.17</v>
      </c>
      <c r="O77" s="156">
        <v>173752.82</v>
      </c>
      <c r="P77" s="156">
        <v>26731.22000000003</v>
      </c>
      <c r="Q77" s="156"/>
      <c r="R77" s="156">
        <v>265175.81</v>
      </c>
      <c r="S77" s="156">
        <v>1601736.02</v>
      </c>
      <c r="T77" s="155" t="s">
        <v>261</v>
      </c>
      <c r="U77" s="155">
        <v>0</v>
      </c>
      <c r="V77" s="156">
        <v>490215.5</v>
      </c>
      <c r="W77" s="157">
        <v>13649.61</v>
      </c>
    </row>
    <row r="78" spans="1:23" ht="30" customHeight="1" x14ac:dyDescent="0.25">
      <c r="A78" s="29">
        <v>72</v>
      </c>
      <c r="B78" s="58" t="s">
        <v>353</v>
      </c>
      <c r="C78" s="58">
        <v>121471</v>
      </c>
      <c r="D78" s="110" t="s">
        <v>354</v>
      </c>
      <c r="E78" s="58" t="s">
        <v>93</v>
      </c>
      <c r="F78" s="110" t="s">
        <v>355</v>
      </c>
      <c r="G78" s="346">
        <v>41715</v>
      </c>
      <c r="H78" s="346">
        <v>44286</v>
      </c>
      <c r="I78" s="58" t="s">
        <v>124</v>
      </c>
      <c r="J78" s="58" t="s">
        <v>88</v>
      </c>
      <c r="K78" s="58" t="s">
        <v>125</v>
      </c>
      <c r="L78" s="58" t="s">
        <v>68</v>
      </c>
      <c r="M78" s="58">
        <v>15</v>
      </c>
      <c r="N78" s="156">
        <v>19186588.670000002</v>
      </c>
      <c r="O78" s="156">
        <v>2934419.43</v>
      </c>
      <c r="P78" s="156">
        <v>451449.15</v>
      </c>
      <c r="Q78" s="156"/>
      <c r="R78" s="156">
        <v>42034.01</v>
      </c>
      <c r="S78" s="156">
        <v>22614491.260000002</v>
      </c>
      <c r="T78" s="155" t="s">
        <v>261</v>
      </c>
      <c r="U78" s="155">
        <v>0</v>
      </c>
      <c r="V78" s="156">
        <v>34758.199999999997</v>
      </c>
      <c r="W78" s="157">
        <v>5315.96</v>
      </c>
    </row>
    <row r="79" spans="1:23" ht="30" customHeight="1" x14ac:dyDescent="0.25">
      <c r="A79" s="29">
        <v>73</v>
      </c>
      <c r="B79" s="58" t="s">
        <v>356</v>
      </c>
      <c r="C79" s="58">
        <v>125638</v>
      </c>
      <c r="D79" s="110" t="s">
        <v>357</v>
      </c>
      <c r="E79" s="58" t="s">
        <v>358</v>
      </c>
      <c r="F79" s="110" t="s">
        <v>357</v>
      </c>
      <c r="G79" s="346">
        <v>41730</v>
      </c>
      <c r="H79" s="346">
        <v>44012</v>
      </c>
      <c r="I79" s="58" t="s">
        <v>124</v>
      </c>
      <c r="J79" s="58" t="s">
        <v>88</v>
      </c>
      <c r="K79" s="58" t="s">
        <v>89</v>
      </c>
      <c r="L79" s="58" t="s">
        <v>68</v>
      </c>
      <c r="M79" s="58" t="s">
        <v>392</v>
      </c>
      <c r="N79" s="156">
        <v>2571513.4700000002</v>
      </c>
      <c r="O79" s="156">
        <v>393290.31</v>
      </c>
      <c r="P79" s="156">
        <v>60506.18</v>
      </c>
      <c r="Q79" s="156"/>
      <c r="R79" s="156">
        <v>0</v>
      </c>
      <c r="S79" s="156">
        <v>3025309.9600000004</v>
      </c>
      <c r="T79" s="155" t="s">
        <v>128</v>
      </c>
      <c r="U79" s="155">
        <v>0</v>
      </c>
      <c r="V79" s="156">
        <v>2128662.86</v>
      </c>
      <c r="W79" s="157">
        <v>325560.23</v>
      </c>
    </row>
    <row r="80" spans="1:23" ht="30" customHeight="1" x14ac:dyDescent="0.25">
      <c r="A80" s="29">
        <v>74</v>
      </c>
      <c r="B80" s="58" t="s">
        <v>197</v>
      </c>
      <c r="C80" s="58">
        <v>114843</v>
      </c>
      <c r="D80" s="110" t="s">
        <v>359</v>
      </c>
      <c r="E80" s="58" t="s">
        <v>360</v>
      </c>
      <c r="F80" s="110" t="s">
        <v>361</v>
      </c>
      <c r="G80" s="346">
        <v>42767</v>
      </c>
      <c r="H80" s="346">
        <v>44469</v>
      </c>
      <c r="I80" s="58" t="s">
        <v>124</v>
      </c>
      <c r="J80" s="58" t="s">
        <v>88</v>
      </c>
      <c r="K80" s="58" t="s">
        <v>153</v>
      </c>
      <c r="L80" s="58" t="s">
        <v>126</v>
      </c>
      <c r="M80" s="58" t="s">
        <v>127</v>
      </c>
      <c r="N80" s="156">
        <v>3837667.72</v>
      </c>
      <c r="O80" s="156">
        <v>677235.48</v>
      </c>
      <c r="P80" s="156">
        <v>1863882.7999999998</v>
      </c>
      <c r="Q80" s="156">
        <v>3067204.67</v>
      </c>
      <c r="R80" s="156">
        <v>1203321.8700000001</v>
      </c>
      <c r="S80" s="156">
        <v>7582107.8700000001</v>
      </c>
      <c r="T80" s="155" t="s">
        <v>261</v>
      </c>
      <c r="U80" s="155">
        <v>0</v>
      </c>
      <c r="V80" s="156">
        <v>1603467.0999999999</v>
      </c>
      <c r="W80" s="157">
        <v>282964.77</v>
      </c>
    </row>
    <row r="81" spans="1:23" ht="30" customHeight="1" x14ac:dyDescent="0.25">
      <c r="A81" s="29">
        <v>75</v>
      </c>
      <c r="B81" s="58" t="s">
        <v>197</v>
      </c>
      <c r="C81" s="58">
        <v>116426</v>
      </c>
      <c r="D81" s="110" t="s">
        <v>362</v>
      </c>
      <c r="E81" s="58" t="s">
        <v>363</v>
      </c>
      <c r="F81" s="110" t="s">
        <v>364</v>
      </c>
      <c r="G81" s="346">
        <v>42767</v>
      </c>
      <c r="H81" s="346">
        <v>44135</v>
      </c>
      <c r="I81" s="58" t="s">
        <v>124</v>
      </c>
      <c r="J81" s="58" t="s">
        <v>88</v>
      </c>
      <c r="K81" s="58" t="s">
        <v>125</v>
      </c>
      <c r="L81" s="58" t="s">
        <v>126</v>
      </c>
      <c r="M81" s="58" t="s">
        <v>127</v>
      </c>
      <c r="N81" s="156">
        <v>3816599.97</v>
      </c>
      <c r="O81" s="156">
        <v>673517.64</v>
      </c>
      <c r="P81" s="156">
        <v>1911151.8599999999</v>
      </c>
      <c r="Q81" s="156">
        <v>4409785.8</v>
      </c>
      <c r="R81" s="156">
        <v>2498633.94</v>
      </c>
      <c r="S81" s="156">
        <v>8899903.4100000001</v>
      </c>
      <c r="T81" s="155" t="s">
        <v>128</v>
      </c>
      <c r="U81" s="155">
        <v>0</v>
      </c>
      <c r="V81" s="156">
        <v>4032232.4999999995</v>
      </c>
      <c r="W81" s="157">
        <v>453565.67</v>
      </c>
    </row>
    <row r="82" spans="1:23" ht="30" customHeight="1" x14ac:dyDescent="0.25">
      <c r="A82" s="29">
        <v>76</v>
      </c>
      <c r="B82" s="58" t="s">
        <v>197</v>
      </c>
      <c r="C82" s="58">
        <v>116531</v>
      </c>
      <c r="D82" s="110" t="s">
        <v>365</v>
      </c>
      <c r="E82" s="58" t="s">
        <v>366</v>
      </c>
      <c r="F82" s="110" t="s">
        <v>367</v>
      </c>
      <c r="G82" s="346">
        <v>42856</v>
      </c>
      <c r="H82" s="346">
        <v>43830</v>
      </c>
      <c r="I82" s="58" t="s">
        <v>124</v>
      </c>
      <c r="J82" s="58" t="s">
        <v>88</v>
      </c>
      <c r="K82" s="58" t="s">
        <v>89</v>
      </c>
      <c r="L82" s="58" t="s">
        <v>126</v>
      </c>
      <c r="M82" s="58" t="s">
        <v>127</v>
      </c>
      <c r="N82" s="156">
        <v>1232238.23</v>
      </c>
      <c r="O82" s="156">
        <v>217453.81</v>
      </c>
      <c r="P82" s="156">
        <v>587753.74</v>
      </c>
      <c r="Q82" s="156">
        <v>1013091.24</v>
      </c>
      <c r="R82" s="156">
        <v>425337.5</v>
      </c>
      <c r="S82" s="156">
        <v>2462783.2800000003</v>
      </c>
      <c r="T82" s="155" t="s">
        <v>128</v>
      </c>
      <c r="U82" s="155">
        <v>0</v>
      </c>
      <c r="V82" s="156">
        <v>1232238.2300000002</v>
      </c>
      <c r="W82" s="157">
        <v>217453.81</v>
      </c>
    </row>
    <row r="83" spans="1:23" ht="30" customHeight="1" x14ac:dyDescent="0.25">
      <c r="A83" s="29">
        <v>77</v>
      </c>
      <c r="B83" s="58" t="s">
        <v>368</v>
      </c>
      <c r="C83" s="58">
        <v>122517</v>
      </c>
      <c r="D83" s="110" t="s">
        <v>369</v>
      </c>
      <c r="E83" s="58" t="s">
        <v>370</v>
      </c>
      <c r="F83" s="110" t="s">
        <v>371</v>
      </c>
      <c r="G83" s="346">
        <v>43023</v>
      </c>
      <c r="H83" s="346">
        <v>44406</v>
      </c>
      <c r="I83" s="58" t="s">
        <v>124</v>
      </c>
      <c r="J83" s="58" t="s">
        <v>88</v>
      </c>
      <c r="K83" s="58" t="s">
        <v>89</v>
      </c>
      <c r="L83" s="58" t="s">
        <v>68</v>
      </c>
      <c r="M83" s="58">
        <v>53</v>
      </c>
      <c r="N83" s="156">
        <v>4761445.6399999997</v>
      </c>
      <c r="O83" s="156">
        <v>1904578.23</v>
      </c>
      <c r="P83" s="156">
        <v>136041.30999999994</v>
      </c>
      <c r="Q83" s="156"/>
      <c r="R83" s="156">
        <v>990037.92</v>
      </c>
      <c r="S83" s="156">
        <v>7792103.0999999987</v>
      </c>
      <c r="T83" s="158" t="s">
        <v>261</v>
      </c>
      <c r="U83" s="155">
        <v>0</v>
      </c>
      <c r="V83" s="156">
        <v>2440.69</v>
      </c>
      <c r="W83" s="157">
        <v>976.28</v>
      </c>
    </row>
    <row r="84" spans="1:23" ht="30" customHeight="1" x14ac:dyDescent="0.25">
      <c r="A84" s="29">
        <v>78</v>
      </c>
      <c r="B84" s="58" t="s">
        <v>197</v>
      </c>
      <c r="C84" s="58">
        <v>114905</v>
      </c>
      <c r="D84" s="110" t="s">
        <v>393</v>
      </c>
      <c r="E84" s="58" t="s">
        <v>394</v>
      </c>
      <c r="F84" s="110" t="s">
        <v>395</v>
      </c>
      <c r="G84" s="346">
        <v>42705</v>
      </c>
      <c r="H84" s="346">
        <v>44316</v>
      </c>
      <c r="I84" s="58" t="s">
        <v>124</v>
      </c>
      <c r="J84" s="58" t="s">
        <v>88</v>
      </c>
      <c r="K84" s="58" t="s">
        <v>396</v>
      </c>
      <c r="L84" s="58" t="s">
        <v>397</v>
      </c>
      <c r="M84" s="228" t="s">
        <v>127</v>
      </c>
      <c r="N84" s="156">
        <v>3739651.43</v>
      </c>
      <c r="O84" s="156">
        <v>659938.49</v>
      </c>
      <c r="P84" s="156">
        <v>2748099.02</v>
      </c>
      <c r="Q84" s="156">
        <v>4163481.02</v>
      </c>
      <c r="R84" s="156">
        <v>1415382</v>
      </c>
      <c r="S84" s="156">
        <v>8563070.9399999995</v>
      </c>
      <c r="T84" s="155" t="s">
        <v>261</v>
      </c>
      <c r="U84" s="155">
        <v>0</v>
      </c>
      <c r="V84" s="156">
        <v>2753456.0700000003</v>
      </c>
      <c r="W84" s="157">
        <v>485904.02</v>
      </c>
    </row>
    <row r="85" spans="1:23" ht="30" customHeight="1" x14ac:dyDescent="0.25">
      <c r="A85" s="29">
        <v>79</v>
      </c>
      <c r="B85" s="58" t="s">
        <v>197</v>
      </c>
      <c r="C85" s="58">
        <v>114396</v>
      </c>
      <c r="D85" s="110" t="s">
        <v>398</v>
      </c>
      <c r="E85" s="58" t="s">
        <v>399</v>
      </c>
      <c r="F85" s="110" t="s">
        <v>400</v>
      </c>
      <c r="G85" s="346">
        <v>42675</v>
      </c>
      <c r="H85" s="346">
        <v>44530</v>
      </c>
      <c r="I85" s="58" t="s">
        <v>124</v>
      </c>
      <c r="J85" s="58" t="s">
        <v>88</v>
      </c>
      <c r="K85" s="58" t="s">
        <v>89</v>
      </c>
      <c r="L85" s="58" t="s">
        <v>397</v>
      </c>
      <c r="M85" s="228" t="s">
        <v>127</v>
      </c>
      <c r="N85" s="156">
        <v>1768762</v>
      </c>
      <c r="O85" s="156">
        <v>312134.46000000002</v>
      </c>
      <c r="P85" s="156">
        <v>1244794.5300000003</v>
      </c>
      <c r="Q85" s="156">
        <v>3450078.9800000004</v>
      </c>
      <c r="R85" s="156">
        <v>2205284.4500000002</v>
      </c>
      <c r="S85" s="156">
        <v>5530975.4400000004</v>
      </c>
      <c r="T85" s="155" t="s">
        <v>261</v>
      </c>
      <c r="U85" s="155">
        <v>0</v>
      </c>
      <c r="V85" s="156">
        <v>30326.9</v>
      </c>
      <c r="W85" s="157">
        <v>5351.8</v>
      </c>
    </row>
    <row r="86" spans="1:23" ht="30" customHeight="1" x14ac:dyDescent="0.25">
      <c r="A86" s="29">
        <v>80</v>
      </c>
      <c r="B86" s="58" t="s">
        <v>401</v>
      </c>
      <c r="C86" s="58">
        <v>119725</v>
      </c>
      <c r="D86" s="110" t="s">
        <v>402</v>
      </c>
      <c r="E86" s="58" t="s">
        <v>352</v>
      </c>
      <c r="F86" s="110" t="s">
        <v>403</v>
      </c>
      <c r="G86" s="346">
        <v>42646</v>
      </c>
      <c r="H86" s="346">
        <v>44469</v>
      </c>
      <c r="I86" s="58" t="s">
        <v>124</v>
      </c>
      <c r="J86" s="58" t="s">
        <v>88</v>
      </c>
      <c r="K86" s="58" t="s">
        <v>153</v>
      </c>
      <c r="L86" s="58" t="s">
        <v>68</v>
      </c>
      <c r="M86" s="58">
        <v>14</v>
      </c>
      <c r="N86" s="156">
        <v>3386647.78</v>
      </c>
      <c r="O86" s="156">
        <v>597643.71</v>
      </c>
      <c r="P86" s="156">
        <v>2656194.33</v>
      </c>
      <c r="Q86" s="156"/>
      <c r="R86" s="156">
        <v>224332.27</v>
      </c>
      <c r="S86" s="156">
        <v>6864818.0899999999</v>
      </c>
      <c r="T86" s="155" t="s">
        <v>261</v>
      </c>
      <c r="U86" s="155">
        <v>0</v>
      </c>
      <c r="V86" s="156">
        <v>135337.54999999999</v>
      </c>
      <c r="W86" s="157">
        <v>23883.1</v>
      </c>
    </row>
    <row r="87" spans="1:23" ht="30" customHeight="1" x14ac:dyDescent="0.25">
      <c r="A87" s="29">
        <v>81</v>
      </c>
      <c r="B87" s="58" t="s">
        <v>401</v>
      </c>
      <c r="C87" s="58">
        <v>119726</v>
      </c>
      <c r="D87" s="110" t="s">
        <v>404</v>
      </c>
      <c r="E87" s="58" t="s">
        <v>352</v>
      </c>
      <c r="F87" s="110" t="s">
        <v>405</v>
      </c>
      <c r="G87" s="346">
        <v>42979</v>
      </c>
      <c r="H87" s="346">
        <v>44227</v>
      </c>
      <c r="I87" s="58" t="s">
        <v>124</v>
      </c>
      <c r="J87" s="58" t="s">
        <v>88</v>
      </c>
      <c r="K87" s="58" t="s">
        <v>153</v>
      </c>
      <c r="L87" s="58" t="s">
        <v>68</v>
      </c>
      <c r="M87" s="58">
        <v>14</v>
      </c>
      <c r="N87" s="156">
        <v>4201793.82</v>
      </c>
      <c r="O87" s="156">
        <v>741493.03</v>
      </c>
      <c r="P87" s="156">
        <v>3295524.56</v>
      </c>
      <c r="Q87" s="156"/>
      <c r="R87" s="156">
        <v>626154.86</v>
      </c>
      <c r="S87" s="156">
        <v>8864966.2699999996</v>
      </c>
      <c r="T87" s="155" t="s">
        <v>261</v>
      </c>
      <c r="U87" s="155">
        <v>0</v>
      </c>
      <c r="V87" s="156">
        <v>185320.51</v>
      </c>
      <c r="W87" s="157">
        <v>32703.61</v>
      </c>
    </row>
    <row r="88" spans="1:23" ht="30" customHeight="1" x14ac:dyDescent="0.25">
      <c r="A88" s="29">
        <v>82</v>
      </c>
      <c r="B88" s="58" t="s">
        <v>406</v>
      </c>
      <c r="C88" s="58">
        <v>122789</v>
      </c>
      <c r="D88" s="110" t="s">
        <v>407</v>
      </c>
      <c r="E88" s="58" t="s">
        <v>358</v>
      </c>
      <c r="F88" s="110" t="s">
        <v>407</v>
      </c>
      <c r="G88" s="346">
        <v>42217</v>
      </c>
      <c r="H88" s="346">
        <v>44469</v>
      </c>
      <c r="I88" s="58" t="s">
        <v>124</v>
      </c>
      <c r="J88" s="58" t="s">
        <v>88</v>
      </c>
      <c r="K88" s="58" t="s">
        <v>89</v>
      </c>
      <c r="L88" s="58" t="s">
        <v>68</v>
      </c>
      <c r="M88" s="228" t="s">
        <v>408</v>
      </c>
      <c r="N88" s="156">
        <v>3101471.74</v>
      </c>
      <c r="O88" s="156">
        <v>474342.73</v>
      </c>
      <c r="P88" s="156">
        <v>72975.81</v>
      </c>
      <c r="Q88" s="156"/>
      <c r="R88" s="156">
        <v>0</v>
      </c>
      <c r="S88" s="156">
        <v>3648790.2800000003</v>
      </c>
      <c r="T88" s="155" t="s">
        <v>261</v>
      </c>
      <c r="U88" s="155">
        <v>0</v>
      </c>
      <c r="V88" s="156">
        <v>518255.47000000003</v>
      </c>
      <c r="W88" s="157">
        <v>79262.600000000006</v>
      </c>
    </row>
    <row r="89" spans="1:23" ht="30" customHeight="1" x14ac:dyDescent="0.25">
      <c r="A89" s="29">
        <v>83</v>
      </c>
      <c r="B89" s="58" t="s">
        <v>401</v>
      </c>
      <c r="C89" s="58">
        <v>121770</v>
      </c>
      <c r="D89" s="110" t="s">
        <v>409</v>
      </c>
      <c r="E89" s="58" t="s">
        <v>358</v>
      </c>
      <c r="F89" s="110" t="s">
        <v>410</v>
      </c>
      <c r="G89" s="346">
        <v>42527</v>
      </c>
      <c r="H89" s="346">
        <v>44439</v>
      </c>
      <c r="I89" s="58" t="s">
        <v>124</v>
      </c>
      <c r="J89" s="58" t="s">
        <v>88</v>
      </c>
      <c r="K89" s="58" t="s">
        <v>89</v>
      </c>
      <c r="L89" s="58" t="s">
        <v>68</v>
      </c>
      <c r="M89" s="58">
        <v>14</v>
      </c>
      <c r="N89" s="156">
        <v>898703.68</v>
      </c>
      <c r="O89" s="156">
        <v>158594.76999999999</v>
      </c>
      <c r="P89" s="156">
        <v>704865.63</v>
      </c>
      <c r="Q89" s="156"/>
      <c r="R89" s="156">
        <v>80861.509999999995</v>
      </c>
      <c r="S89" s="156">
        <v>1843025.59</v>
      </c>
      <c r="T89" s="155" t="s">
        <v>261</v>
      </c>
      <c r="U89" s="155">
        <v>0</v>
      </c>
      <c r="V89" s="156">
        <v>728.28</v>
      </c>
      <c r="W89" s="157">
        <v>128.52000000000001</v>
      </c>
    </row>
    <row r="90" spans="1:23" ht="30" customHeight="1" x14ac:dyDescent="0.25">
      <c r="A90" s="29">
        <v>84</v>
      </c>
      <c r="B90" s="58" t="s">
        <v>401</v>
      </c>
      <c r="C90" s="58">
        <v>121411</v>
      </c>
      <c r="D90" s="110" t="s">
        <v>411</v>
      </c>
      <c r="E90" s="58" t="s">
        <v>358</v>
      </c>
      <c r="F90" s="110" t="s">
        <v>412</v>
      </c>
      <c r="G90" s="346">
        <v>42522</v>
      </c>
      <c r="H90" s="346">
        <v>44377</v>
      </c>
      <c r="I90" s="58" t="s">
        <v>124</v>
      </c>
      <c r="J90" s="58" t="s">
        <v>88</v>
      </c>
      <c r="K90" s="58" t="s">
        <v>89</v>
      </c>
      <c r="L90" s="58" t="s">
        <v>68</v>
      </c>
      <c r="M90" s="58">
        <v>14</v>
      </c>
      <c r="N90" s="156">
        <v>1328410.95</v>
      </c>
      <c r="O90" s="156">
        <v>234425.45</v>
      </c>
      <c r="P90" s="156">
        <v>1041890.93</v>
      </c>
      <c r="Q90" s="156"/>
      <c r="R90" s="156">
        <v>56945.67</v>
      </c>
      <c r="S90" s="156">
        <v>2661673</v>
      </c>
      <c r="T90" s="155" t="s">
        <v>261</v>
      </c>
      <c r="U90" s="155">
        <v>0</v>
      </c>
      <c r="V90" s="156">
        <v>3944.85</v>
      </c>
      <c r="W90" s="157">
        <v>696.15</v>
      </c>
    </row>
    <row r="91" spans="1:23" ht="30" customHeight="1" x14ac:dyDescent="0.25">
      <c r="A91" s="29">
        <v>85</v>
      </c>
      <c r="B91" s="58" t="s">
        <v>401</v>
      </c>
      <c r="C91" s="58">
        <v>120530</v>
      </c>
      <c r="D91" s="110" t="s">
        <v>438</v>
      </c>
      <c r="E91" s="58" t="s">
        <v>358</v>
      </c>
      <c r="F91" s="110" t="s">
        <v>439</v>
      </c>
      <c r="G91" s="346">
        <v>42522</v>
      </c>
      <c r="H91" s="346">
        <v>44377</v>
      </c>
      <c r="I91" s="58" t="s">
        <v>124</v>
      </c>
      <c r="J91" s="58" t="s">
        <v>88</v>
      </c>
      <c r="K91" s="58" t="s">
        <v>89</v>
      </c>
      <c r="L91" s="58" t="s">
        <v>68</v>
      </c>
      <c r="M91" s="58" t="s">
        <v>143</v>
      </c>
      <c r="N91" s="156">
        <v>1465050.01</v>
      </c>
      <c r="O91" s="156">
        <v>258538.23</v>
      </c>
      <c r="P91" s="156">
        <v>1149058.83</v>
      </c>
      <c r="Q91" s="156"/>
      <c r="R91" s="156">
        <v>37875.07</v>
      </c>
      <c r="S91" s="156">
        <v>2910522.14</v>
      </c>
      <c r="T91" s="155" t="s">
        <v>261</v>
      </c>
      <c r="U91" s="155">
        <v>0</v>
      </c>
      <c r="V91" s="156">
        <v>6866.64</v>
      </c>
      <c r="W91" s="157">
        <v>1211.76</v>
      </c>
    </row>
    <row r="92" spans="1:23" ht="30" customHeight="1" x14ac:dyDescent="0.25">
      <c r="A92" s="29">
        <v>86</v>
      </c>
      <c r="B92" s="58" t="s">
        <v>401</v>
      </c>
      <c r="C92" s="58">
        <v>120812</v>
      </c>
      <c r="D92" s="110" t="s">
        <v>440</v>
      </c>
      <c r="E92" s="58" t="s">
        <v>358</v>
      </c>
      <c r="F92" s="110" t="s">
        <v>441</v>
      </c>
      <c r="G92" s="346">
        <v>42446</v>
      </c>
      <c r="H92" s="346">
        <v>44316</v>
      </c>
      <c r="I92" s="58" t="s">
        <v>124</v>
      </c>
      <c r="J92" s="58" t="s">
        <v>88</v>
      </c>
      <c r="K92" s="58" t="s">
        <v>89</v>
      </c>
      <c r="L92" s="58" t="s">
        <v>68</v>
      </c>
      <c r="M92" s="58" t="s">
        <v>143</v>
      </c>
      <c r="N92" s="156">
        <v>783383.5</v>
      </c>
      <c r="O92" s="156">
        <v>138244.13</v>
      </c>
      <c r="P92" s="156">
        <v>614418.42000000004</v>
      </c>
      <c r="Q92" s="156"/>
      <c r="R92" s="156">
        <v>5950</v>
      </c>
      <c r="S92" s="156">
        <v>1541996.05</v>
      </c>
      <c r="T92" s="155" t="s">
        <v>261</v>
      </c>
      <c r="U92" s="155">
        <v>0</v>
      </c>
      <c r="V92" s="156">
        <v>3277.26</v>
      </c>
      <c r="W92" s="157">
        <v>578.34</v>
      </c>
    </row>
    <row r="93" spans="1:23" ht="30" customHeight="1" x14ac:dyDescent="0.25">
      <c r="A93" s="29">
        <v>87</v>
      </c>
      <c r="B93" s="58" t="s">
        <v>401</v>
      </c>
      <c r="C93" s="58">
        <v>121039</v>
      </c>
      <c r="D93" s="110" t="s">
        <v>442</v>
      </c>
      <c r="E93" s="58" t="s">
        <v>358</v>
      </c>
      <c r="F93" s="110" t="s">
        <v>443</v>
      </c>
      <c r="G93" s="346">
        <v>42446</v>
      </c>
      <c r="H93" s="346">
        <v>44408</v>
      </c>
      <c r="I93" s="58" t="s">
        <v>124</v>
      </c>
      <c r="J93" s="58" t="s">
        <v>88</v>
      </c>
      <c r="K93" s="58" t="s">
        <v>89</v>
      </c>
      <c r="L93" s="58" t="s">
        <v>68</v>
      </c>
      <c r="M93" s="58" t="s">
        <v>143</v>
      </c>
      <c r="N93" s="156">
        <v>586047.18999999994</v>
      </c>
      <c r="O93" s="156">
        <v>103420.09</v>
      </c>
      <c r="P93" s="156">
        <v>459644.86</v>
      </c>
      <c r="Q93" s="156"/>
      <c r="R93" s="156">
        <v>28430.94</v>
      </c>
      <c r="S93" s="156">
        <v>1177543.0799999998</v>
      </c>
      <c r="T93" s="155" t="s">
        <v>261</v>
      </c>
      <c r="U93" s="155">
        <v>0</v>
      </c>
      <c r="V93" s="156">
        <v>2124.15</v>
      </c>
      <c r="W93" s="157">
        <v>374.85</v>
      </c>
    </row>
    <row r="94" spans="1:23" ht="30" customHeight="1" x14ac:dyDescent="0.25">
      <c r="A94" s="29">
        <v>88</v>
      </c>
      <c r="B94" s="58" t="s">
        <v>444</v>
      </c>
      <c r="C94" s="58">
        <v>123884</v>
      </c>
      <c r="D94" s="110" t="s">
        <v>445</v>
      </c>
      <c r="E94" s="58" t="s">
        <v>93</v>
      </c>
      <c r="F94" s="110" t="s">
        <v>446</v>
      </c>
      <c r="G94" s="346">
        <v>43252</v>
      </c>
      <c r="H94" s="346">
        <v>43951</v>
      </c>
      <c r="I94" s="58" t="s">
        <v>124</v>
      </c>
      <c r="J94" s="58" t="s">
        <v>88</v>
      </c>
      <c r="K94" s="58" t="s">
        <v>102</v>
      </c>
      <c r="L94" s="58" t="s">
        <v>68</v>
      </c>
      <c r="M94" s="58" t="s">
        <v>449</v>
      </c>
      <c r="N94" s="156">
        <v>3225180.21</v>
      </c>
      <c r="O94" s="156">
        <v>1290072.08</v>
      </c>
      <c r="P94" s="156">
        <v>92148.02</v>
      </c>
      <c r="Q94" s="156"/>
      <c r="R94" s="156">
        <v>0</v>
      </c>
      <c r="S94" s="156">
        <v>4607400.3099999996</v>
      </c>
      <c r="T94" s="155" t="s">
        <v>128</v>
      </c>
      <c r="U94" s="155">
        <v>0</v>
      </c>
      <c r="V94" s="156">
        <v>3048801.4</v>
      </c>
      <c r="W94" s="157">
        <v>1219520.53</v>
      </c>
    </row>
    <row r="95" spans="1:23" ht="30" customHeight="1" x14ac:dyDescent="0.25">
      <c r="A95" s="29">
        <v>89</v>
      </c>
      <c r="B95" s="58" t="s">
        <v>447</v>
      </c>
      <c r="C95" s="58">
        <v>124287</v>
      </c>
      <c r="D95" s="110" t="s">
        <v>448</v>
      </c>
      <c r="E95" s="58" t="s">
        <v>358</v>
      </c>
      <c r="F95" s="110" t="s">
        <v>448</v>
      </c>
      <c r="G95" s="346">
        <v>42604</v>
      </c>
      <c r="H95" s="346">
        <v>44775</v>
      </c>
      <c r="I95" s="58" t="s">
        <v>124</v>
      </c>
      <c r="J95" s="58" t="s">
        <v>88</v>
      </c>
      <c r="K95" s="58" t="s">
        <v>89</v>
      </c>
      <c r="L95" s="58" t="s">
        <v>68</v>
      </c>
      <c r="M95" s="58" t="s">
        <v>392</v>
      </c>
      <c r="N95" s="156">
        <v>28345224.5</v>
      </c>
      <c r="O95" s="156">
        <v>4335151.96</v>
      </c>
      <c r="P95" s="156">
        <v>666946.46</v>
      </c>
      <c r="Q95" s="156"/>
      <c r="R95" s="156">
        <v>16660</v>
      </c>
      <c r="S95" s="156">
        <v>33363982.920000002</v>
      </c>
      <c r="T95" s="155" t="s">
        <v>261</v>
      </c>
      <c r="U95" s="155">
        <v>0</v>
      </c>
      <c r="V95" s="156">
        <v>1057972.8</v>
      </c>
      <c r="W95" s="157">
        <v>161807.59000000003</v>
      </c>
    </row>
    <row r="96" spans="1:23" ht="30" customHeight="1" x14ac:dyDescent="0.25">
      <c r="A96" s="29">
        <v>90</v>
      </c>
      <c r="B96" s="58" t="s">
        <v>466</v>
      </c>
      <c r="C96" s="58">
        <v>120293</v>
      </c>
      <c r="D96" s="110" t="s">
        <v>467</v>
      </c>
      <c r="E96" s="58" t="s">
        <v>93</v>
      </c>
      <c r="F96" s="110" t="s">
        <v>468</v>
      </c>
      <c r="G96" s="346">
        <v>43070</v>
      </c>
      <c r="H96" s="346">
        <v>44865</v>
      </c>
      <c r="I96" s="58" t="s">
        <v>124</v>
      </c>
      <c r="J96" s="58" t="s">
        <v>88</v>
      </c>
      <c r="K96" s="58" t="s">
        <v>125</v>
      </c>
      <c r="L96" s="58" t="s">
        <v>68</v>
      </c>
      <c r="M96" s="58" t="s">
        <v>469</v>
      </c>
      <c r="N96" s="156">
        <v>6693825.6500000004</v>
      </c>
      <c r="O96" s="156">
        <v>1023761.57</v>
      </c>
      <c r="P96" s="156">
        <v>157501.78</v>
      </c>
      <c r="Q96" s="156"/>
      <c r="R96" s="156">
        <v>0</v>
      </c>
      <c r="S96" s="156">
        <v>7875089.0000000009</v>
      </c>
      <c r="T96" s="155" t="s">
        <v>261</v>
      </c>
      <c r="U96" s="155">
        <v>0</v>
      </c>
      <c r="V96" s="156">
        <v>224331.71000000002</v>
      </c>
      <c r="W96" s="157">
        <v>19015.439999999999</v>
      </c>
    </row>
    <row r="97" spans="1:23" ht="30" customHeight="1" x14ac:dyDescent="0.25">
      <c r="A97" s="29">
        <v>91</v>
      </c>
      <c r="B97" s="58" t="s">
        <v>406</v>
      </c>
      <c r="C97" s="58">
        <v>122790</v>
      </c>
      <c r="D97" s="110" t="s">
        <v>470</v>
      </c>
      <c r="E97" s="58" t="s">
        <v>358</v>
      </c>
      <c r="F97" s="110" t="s">
        <v>471</v>
      </c>
      <c r="G97" s="346">
        <v>42644</v>
      </c>
      <c r="H97" s="346">
        <v>44561</v>
      </c>
      <c r="I97" s="58" t="s">
        <v>124</v>
      </c>
      <c r="J97" s="58" t="s">
        <v>88</v>
      </c>
      <c r="K97" s="58" t="s">
        <v>89</v>
      </c>
      <c r="L97" s="58" t="s">
        <v>68</v>
      </c>
      <c r="M97" s="58" t="s">
        <v>408</v>
      </c>
      <c r="N97" s="156">
        <v>1037407.97</v>
      </c>
      <c r="O97" s="156">
        <v>158727.13</v>
      </c>
      <c r="P97" s="156">
        <v>1788717.38</v>
      </c>
      <c r="Q97" s="156"/>
      <c r="R97" s="156">
        <v>0</v>
      </c>
      <c r="S97" s="156">
        <v>2984852.48</v>
      </c>
      <c r="T97" s="155" t="s">
        <v>261</v>
      </c>
      <c r="U97" s="155">
        <v>0</v>
      </c>
      <c r="V97" s="156">
        <v>236123.03999999998</v>
      </c>
      <c r="W97" s="157">
        <v>36110.07</v>
      </c>
    </row>
    <row r="98" spans="1:23" ht="30" customHeight="1" x14ac:dyDescent="0.25">
      <c r="A98" s="29">
        <v>92</v>
      </c>
      <c r="B98" s="58" t="s">
        <v>447</v>
      </c>
      <c r="C98" s="58">
        <v>124108</v>
      </c>
      <c r="D98" s="110" t="s">
        <v>472</v>
      </c>
      <c r="E98" s="58" t="s">
        <v>358</v>
      </c>
      <c r="F98" s="110" t="s">
        <v>473</v>
      </c>
      <c r="G98" s="346">
        <v>43119</v>
      </c>
      <c r="H98" s="346">
        <v>44561</v>
      </c>
      <c r="I98" s="58" t="s">
        <v>124</v>
      </c>
      <c r="J98" s="58" t="s">
        <v>88</v>
      </c>
      <c r="K98" s="58" t="s">
        <v>89</v>
      </c>
      <c r="L98" s="58" t="s">
        <v>68</v>
      </c>
      <c r="M98" s="58" t="s">
        <v>297</v>
      </c>
      <c r="N98" s="156">
        <v>28016023.120000001</v>
      </c>
      <c r="O98" s="156">
        <v>4284803.54</v>
      </c>
      <c r="P98" s="156">
        <v>659200.53999999957</v>
      </c>
      <c r="Q98" s="156"/>
      <c r="R98" s="156">
        <v>4142811.81</v>
      </c>
      <c r="S98" s="156">
        <v>37102839.009999998</v>
      </c>
      <c r="T98" s="155" t="s">
        <v>261</v>
      </c>
      <c r="U98" s="155">
        <v>0</v>
      </c>
      <c r="V98" s="156">
        <v>18925419.059999999</v>
      </c>
      <c r="W98" s="157">
        <v>2894475.83</v>
      </c>
    </row>
    <row r="99" spans="1:23" ht="30" customHeight="1" x14ac:dyDescent="0.25">
      <c r="A99" s="29">
        <v>93</v>
      </c>
      <c r="B99" s="58" t="s">
        <v>474</v>
      </c>
      <c r="C99" s="58">
        <v>124955</v>
      </c>
      <c r="D99" s="110" t="s">
        <v>475</v>
      </c>
      <c r="E99" s="58" t="s">
        <v>358</v>
      </c>
      <c r="F99" s="110" t="s">
        <v>476</v>
      </c>
      <c r="G99" s="346">
        <v>43119</v>
      </c>
      <c r="H99" s="346">
        <v>44469</v>
      </c>
      <c r="I99" s="58" t="s">
        <v>124</v>
      </c>
      <c r="J99" s="58" t="s">
        <v>88</v>
      </c>
      <c r="K99" s="58" t="s">
        <v>89</v>
      </c>
      <c r="L99" s="58" t="s">
        <v>68</v>
      </c>
      <c r="M99" s="58" t="s">
        <v>260</v>
      </c>
      <c r="N99" s="156">
        <v>10008525.5</v>
      </c>
      <c r="O99" s="156">
        <v>1531340.18</v>
      </c>
      <c r="P99" s="156">
        <v>1210870.73</v>
      </c>
      <c r="Q99" s="156"/>
      <c r="R99" s="156">
        <v>434636.83</v>
      </c>
      <c r="S99" s="156">
        <v>13185373.24</v>
      </c>
      <c r="T99" s="155" t="s">
        <v>261</v>
      </c>
      <c r="U99" s="155">
        <v>0</v>
      </c>
      <c r="V99" s="156">
        <v>373036.86</v>
      </c>
      <c r="W99" s="157">
        <v>57052.700000000004</v>
      </c>
    </row>
    <row r="100" spans="1:23" ht="30" customHeight="1" x14ac:dyDescent="0.25">
      <c r="A100" s="29">
        <v>94</v>
      </c>
      <c r="B100" s="58" t="s">
        <v>477</v>
      </c>
      <c r="C100" s="58">
        <v>126203</v>
      </c>
      <c r="D100" s="110" t="s">
        <v>478</v>
      </c>
      <c r="E100" s="58" t="s">
        <v>358</v>
      </c>
      <c r="F100" s="110" t="s">
        <v>479</v>
      </c>
      <c r="G100" s="346">
        <v>43360</v>
      </c>
      <c r="H100" s="346">
        <v>44455</v>
      </c>
      <c r="I100" s="58" t="s">
        <v>124</v>
      </c>
      <c r="J100" s="58" t="s">
        <v>88</v>
      </c>
      <c r="K100" s="58" t="s">
        <v>89</v>
      </c>
      <c r="L100" s="58" t="s">
        <v>68</v>
      </c>
      <c r="M100" s="58" t="s">
        <v>480</v>
      </c>
      <c r="N100" s="156">
        <v>4704601.3600000003</v>
      </c>
      <c r="O100" s="156">
        <v>719820.82</v>
      </c>
      <c r="P100" s="156">
        <v>1396796</v>
      </c>
      <c r="Q100" s="156"/>
      <c r="R100" s="156">
        <v>0</v>
      </c>
      <c r="S100" s="156">
        <v>6821218.1800000006</v>
      </c>
      <c r="T100" s="155" t="s">
        <v>261</v>
      </c>
      <c r="U100" s="155">
        <v>0</v>
      </c>
      <c r="V100" s="156">
        <v>236500.62</v>
      </c>
      <c r="W100" s="157">
        <v>36173.259999999995</v>
      </c>
    </row>
    <row r="101" spans="1:23" ht="30" customHeight="1" x14ac:dyDescent="0.25">
      <c r="A101" s="29">
        <v>95</v>
      </c>
      <c r="B101" s="58" t="s">
        <v>447</v>
      </c>
      <c r="C101" s="58">
        <v>127683</v>
      </c>
      <c r="D101" s="110" t="s">
        <v>481</v>
      </c>
      <c r="E101" s="58" t="s">
        <v>358</v>
      </c>
      <c r="F101" s="110" t="s">
        <v>482</v>
      </c>
      <c r="G101" s="346">
        <v>43009</v>
      </c>
      <c r="H101" s="346">
        <v>44775</v>
      </c>
      <c r="I101" s="58" t="s">
        <v>124</v>
      </c>
      <c r="J101" s="58" t="s">
        <v>88</v>
      </c>
      <c r="K101" s="58" t="s">
        <v>89</v>
      </c>
      <c r="L101" s="58" t="s">
        <v>68</v>
      </c>
      <c r="M101" s="58" t="s">
        <v>392</v>
      </c>
      <c r="N101" s="156">
        <v>5930559.46</v>
      </c>
      <c r="O101" s="156">
        <v>907026.75</v>
      </c>
      <c r="P101" s="156">
        <v>139542.57000000007</v>
      </c>
      <c r="Q101" s="156"/>
      <c r="R101" s="156">
        <v>1112803.5</v>
      </c>
      <c r="S101" s="156">
        <v>8089932.2800000003</v>
      </c>
      <c r="T101" s="155" t="s">
        <v>261</v>
      </c>
      <c r="U101" s="155">
        <v>0</v>
      </c>
      <c r="V101" s="156">
        <v>89437</v>
      </c>
      <c r="W101" s="157">
        <v>13678.6</v>
      </c>
    </row>
    <row r="102" spans="1:23" ht="30" customHeight="1" x14ac:dyDescent="0.25">
      <c r="A102" s="29">
        <v>96</v>
      </c>
      <c r="B102" s="58" t="s">
        <v>483</v>
      </c>
      <c r="C102" s="58">
        <v>129460</v>
      </c>
      <c r="D102" s="110" t="s">
        <v>484</v>
      </c>
      <c r="E102" s="58" t="s">
        <v>358</v>
      </c>
      <c r="F102" s="110" t="s">
        <v>485</v>
      </c>
      <c r="G102" s="346">
        <v>43374</v>
      </c>
      <c r="H102" s="346">
        <v>44592</v>
      </c>
      <c r="I102" s="58" t="s">
        <v>124</v>
      </c>
      <c r="J102" s="58" t="s">
        <v>88</v>
      </c>
      <c r="K102" s="58" t="s">
        <v>89</v>
      </c>
      <c r="L102" s="58" t="s">
        <v>68</v>
      </c>
      <c r="M102" s="58" t="s">
        <v>486</v>
      </c>
      <c r="N102" s="156">
        <v>1986185.45</v>
      </c>
      <c r="O102" s="156">
        <v>303893.46999999997</v>
      </c>
      <c r="P102" s="156">
        <v>3260496.37</v>
      </c>
      <c r="Q102" s="156"/>
      <c r="R102" s="156">
        <v>35160.050000000003</v>
      </c>
      <c r="S102" s="156">
        <v>5585735.3399999999</v>
      </c>
      <c r="T102" s="155" t="s">
        <v>261</v>
      </c>
      <c r="U102" s="155">
        <v>0</v>
      </c>
      <c r="V102" s="156">
        <v>93125.33</v>
      </c>
      <c r="W102" s="157">
        <v>14242.69</v>
      </c>
    </row>
    <row r="103" spans="1:23" ht="30" customHeight="1" x14ac:dyDescent="0.25">
      <c r="A103" s="29">
        <v>97</v>
      </c>
      <c r="B103" s="58" t="s">
        <v>447</v>
      </c>
      <c r="C103" s="58">
        <v>124346</v>
      </c>
      <c r="D103" s="110" t="s">
        <v>489</v>
      </c>
      <c r="E103" s="58" t="s">
        <v>358</v>
      </c>
      <c r="F103" s="110" t="s">
        <v>490</v>
      </c>
      <c r="G103" s="346">
        <v>43053</v>
      </c>
      <c r="H103" s="346">
        <v>44895</v>
      </c>
      <c r="I103" s="58" t="s">
        <v>124</v>
      </c>
      <c r="J103" s="58" t="s">
        <v>88</v>
      </c>
      <c r="K103" s="58" t="s">
        <v>89</v>
      </c>
      <c r="L103" s="58" t="s">
        <v>68</v>
      </c>
      <c r="M103" s="58" t="s">
        <v>392</v>
      </c>
      <c r="N103" s="156">
        <v>13752138.85</v>
      </c>
      <c r="O103" s="156">
        <v>2103268.2999999998</v>
      </c>
      <c r="P103" s="156">
        <v>323579.74000000022</v>
      </c>
      <c r="Q103" s="156"/>
      <c r="R103" s="156">
        <v>2866459.74</v>
      </c>
      <c r="S103" s="156">
        <v>19045446.629999999</v>
      </c>
      <c r="T103" s="155" t="s">
        <v>261</v>
      </c>
      <c r="U103" s="155">
        <v>0</v>
      </c>
      <c r="V103" s="156">
        <v>131213.65</v>
      </c>
      <c r="W103" s="157">
        <v>20067.97</v>
      </c>
    </row>
    <row r="104" spans="1:23" ht="30" customHeight="1" x14ac:dyDescent="0.25">
      <c r="A104" s="29">
        <v>98</v>
      </c>
      <c r="B104" s="58" t="s">
        <v>499</v>
      </c>
      <c r="C104" s="58">
        <v>123129</v>
      </c>
      <c r="D104" s="110" t="s">
        <v>500</v>
      </c>
      <c r="E104" s="58" t="s">
        <v>501</v>
      </c>
      <c r="F104" s="110" t="s">
        <v>502</v>
      </c>
      <c r="G104" s="346">
        <v>43101</v>
      </c>
      <c r="H104" s="346">
        <v>44926</v>
      </c>
      <c r="I104" s="58" t="s">
        <v>124</v>
      </c>
      <c r="J104" s="58" t="s">
        <v>88</v>
      </c>
      <c r="K104" s="58" t="s">
        <v>125</v>
      </c>
      <c r="L104" s="58" t="s">
        <v>68</v>
      </c>
      <c r="M104" s="58" t="s">
        <v>503</v>
      </c>
      <c r="N104" s="156">
        <v>19637120.969999999</v>
      </c>
      <c r="O104" s="156">
        <v>3003324.38</v>
      </c>
      <c r="P104" s="156">
        <v>462049.91</v>
      </c>
      <c r="Q104" s="156"/>
      <c r="R104" s="156">
        <v>6065</v>
      </c>
      <c r="S104" s="156">
        <v>23108560.259999998</v>
      </c>
      <c r="T104" s="155" t="s">
        <v>261</v>
      </c>
      <c r="U104" s="155"/>
      <c r="V104" s="156">
        <v>119800.28</v>
      </c>
      <c r="W104" s="157">
        <v>18322.39</v>
      </c>
    </row>
    <row r="105" spans="1:23" ht="30" customHeight="1" x14ac:dyDescent="0.25">
      <c r="A105" s="29">
        <v>99</v>
      </c>
      <c r="B105" s="58" t="s">
        <v>499</v>
      </c>
      <c r="C105" s="58">
        <v>123134</v>
      </c>
      <c r="D105" s="110" t="s">
        <v>504</v>
      </c>
      <c r="E105" s="58" t="s">
        <v>501</v>
      </c>
      <c r="F105" s="110" t="s">
        <v>505</v>
      </c>
      <c r="G105" s="346">
        <v>43101</v>
      </c>
      <c r="H105" s="346">
        <v>45016</v>
      </c>
      <c r="I105" s="58" t="s">
        <v>124</v>
      </c>
      <c r="J105" s="58" t="s">
        <v>88</v>
      </c>
      <c r="K105" s="58" t="s">
        <v>125</v>
      </c>
      <c r="L105" s="58" t="s">
        <v>68</v>
      </c>
      <c r="M105" s="58" t="s">
        <v>480</v>
      </c>
      <c r="N105" s="156">
        <v>12913577.390000001</v>
      </c>
      <c r="O105" s="156">
        <v>1975017.72</v>
      </c>
      <c r="P105" s="156">
        <v>303848.88</v>
      </c>
      <c r="Q105" s="156"/>
      <c r="R105" s="156">
        <v>13264.5</v>
      </c>
      <c r="S105" s="156">
        <v>15205708.490000002</v>
      </c>
      <c r="T105" s="155" t="s">
        <v>261</v>
      </c>
      <c r="U105" s="155">
        <v>0</v>
      </c>
      <c r="V105" s="156">
        <v>226532.69</v>
      </c>
      <c r="W105" s="157">
        <v>234.4</v>
      </c>
    </row>
    <row r="106" spans="1:23" ht="30" customHeight="1" x14ac:dyDescent="0.25">
      <c r="A106" s="29">
        <v>100</v>
      </c>
      <c r="B106" s="58" t="s">
        <v>499</v>
      </c>
      <c r="C106" s="58">
        <v>123137</v>
      </c>
      <c r="D106" s="110" t="s">
        <v>506</v>
      </c>
      <c r="E106" s="58" t="s">
        <v>501</v>
      </c>
      <c r="F106" s="110" t="s">
        <v>507</v>
      </c>
      <c r="G106" s="346">
        <v>43080</v>
      </c>
      <c r="H106" s="346">
        <v>45260</v>
      </c>
      <c r="I106" s="58" t="s">
        <v>124</v>
      </c>
      <c r="J106" s="58" t="s">
        <v>88</v>
      </c>
      <c r="K106" s="58" t="s">
        <v>125</v>
      </c>
      <c r="L106" s="58" t="s">
        <v>68</v>
      </c>
      <c r="M106" s="58" t="s">
        <v>480</v>
      </c>
      <c r="N106" s="156">
        <v>12272516.220000001</v>
      </c>
      <c r="O106" s="156">
        <v>1876973.06</v>
      </c>
      <c r="P106" s="156">
        <v>288765.09000000003</v>
      </c>
      <c r="Q106" s="156"/>
      <c r="R106" s="156">
        <v>7850</v>
      </c>
      <c r="S106" s="156">
        <v>14446104.370000001</v>
      </c>
      <c r="T106" s="155" t="s">
        <v>261</v>
      </c>
      <c r="U106" s="155">
        <v>0</v>
      </c>
      <c r="V106" s="156">
        <v>131099.01</v>
      </c>
      <c r="W106" s="157">
        <v>3268.08</v>
      </c>
    </row>
    <row r="107" spans="1:23" ht="30" customHeight="1" x14ac:dyDescent="0.25">
      <c r="A107" s="29">
        <v>101</v>
      </c>
      <c r="B107" s="58" t="s">
        <v>508</v>
      </c>
      <c r="C107" s="58">
        <v>124281</v>
      </c>
      <c r="D107" s="110" t="s">
        <v>509</v>
      </c>
      <c r="E107" s="58" t="s">
        <v>93</v>
      </c>
      <c r="F107" s="110" t="s">
        <v>510</v>
      </c>
      <c r="G107" s="346">
        <v>43922</v>
      </c>
      <c r="H107" s="346">
        <v>45046</v>
      </c>
      <c r="I107" s="58" t="s">
        <v>124</v>
      </c>
      <c r="J107" s="58" t="s">
        <v>88</v>
      </c>
      <c r="K107" s="58" t="s">
        <v>125</v>
      </c>
      <c r="L107" s="58" t="s">
        <v>68</v>
      </c>
      <c r="M107" s="58" t="s">
        <v>408</v>
      </c>
      <c r="N107" s="156">
        <v>4024578.11</v>
      </c>
      <c r="O107" s="156">
        <v>615523.68999999994</v>
      </c>
      <c r="P107" s="156">
        <v>94695.96</v>
      </c>
      <c r="Q107" s="156"/>
      <c r="R107" s="156">
        <v>10115</v>
      </c>
      <c r="S107" s="156">
        <v>4744912.76</v>
      </c>
      <c r="T107" s="155" t="s">
        <v>261</v>
      </c>
      <c r="U107" s="155">
        <v>0</v>
      </c>
      <c r="V107" s="156">
        <v>112631.88</v>
      </c>
      <c r="W107" s="157">
        <v>8753.5499999999993</v>
      </c>
    </row>
    <row r="108" spans="1:23" ht="30" customHeight="1" x14ac:dyDescent="0.25">
      <c r="A108" s="29">
        <v>102</v>
      </c>
      <c r="B108" s="58" t="s">
        <v>474</v>
      </c>
      <c r="C108" s="58">
        <v>127088</v>
      </c>
      <c r="D108" s="110" t="s">
        <v>511</v>
      </c>
      <c r="E108" s="58" t="s">
        <v>358</v>
      </c>
      <c r="F108" s="110" t="s">
        <v>512</v>
      </c>
      <c r="G108" s="346">
        <v>43140</v>
      </c>
      <c r="H108" s="346">
        <v>44865</v>
      </c>
      <c r="I108" s="58" t="s">
        <v>124</v>
      </c>
      <c r="J108" s="58" t="s">
        <v>88</v>
      </c>
      <c r="K108" s="58" t="s">
        <v>89</v>
      </c>
      <c r="L108" s="58" t="s">
        <v>68</v>
      </c>
      <c r="M108" s="58" t="s">
        <v>260</v>
      </c>
      <c r="N108" s="156">
        <v>6378357.3600000003</v>
      </c>
      <c r="O108" s="156">
        <v>975513.48</v>
      </c>
      <c r="P108" s="156">
        <v>150078.98999999987</v>
      </c>
      <c r="Q108" s="156"/>
      <c r="R108" s="156">
        <v>989798.18</v>
      </c>
      <c r="S108" s="156">
        <v>8493748.0099999998</v>
      </c>
      <c r="T108" s="155" t="s">
        <v>261</v>
      </c>
      <c r="U108" s="155">
        <v>0</v>
      </c>
      <c r="V108" s="156">
        <v>131920</v>
      </c>
      <c r="W108" s="157">
        <v>20176</v>
      </c>
    </row>
    <row r="109" spans="1:23" ht="30" customHeight="1" x14ac:dyDescent="0.25">
      <c r="A109" s="29">
        <v>103</v>
      </c>
      <c r="B109" s="58" t="s">
        <v>447</v>
      </c>
      <c r="C109" s="58">
        <v>129258</v>
      </c>
      <c r="D109" s="110" t="s">
        <v>513</v>
      </c>
      <c r="E109" s="58" t="s">
        <v>358</v>
      </c>
      <c r="F109" s="110" t="s">
        <v>514</v>
      </c>
      <c r="G109" s="346">
        <v>43133</v>
      </c>
      <c r="H109" s="346">
        <v>44834</v>
      </c>
      <c r="I109" s="58" t="s">
        <v>124</v>
      </c>
      <c r="J109" s="58" t="s">
        <v>88</v>
      </c>
      <c r="K109" s="58" t="s">
        <v>89</v>
      </c>
      <c r="L109" s="58" t="s">
        <v>68</v>
      </c>
      <c r="M109" s="58" t="s">
        <v>515</v>
      </c>
      <c r="N109" s="156">
        <v>9848939.8000000007</v>
      </c>
      <c r="O109" s="156">
        <v>1506308.44</v>
      </c>
      <c r="P109" s="156">
        <v>231739.76000000024</v>
      </c>
      <c r="Q109" s="156"/>
      <c r="R109" s="156">
        <v>2190222.7200000002</v>
      </c>
      <c r="S109" s="156">
        <v>13777210.720000001</v>
      </c>
      <c r="T109" s="155" t="s">
        <v>261</v>
      </c>
      <c r="U109" s="155">
        <v>0</v>
      </c>
      <c r="V109" s="156">
        <v>425</v>
      </c>
      <c r="W109" s="157">
        <v>65</v>
      </c>
    </row>
    <row r="110" spans="1:23" ht="30" customHeight="1" x14ac:dyDescent="0.25">
      <c r="A110" s="29">
        <v>104</v>
      </c>
      <c r="B110" s="58" t="s">
        <v>516</v>
      </c>
      <c r="C110" s="58">
        <v>130557</v>
      </c>
      <c r="D110" s="110" t="s">
        <v>517</v>
      </c>
      <c r="E110" s="58" t="s">
        <v>518</v>
      </c>
      <c r="F110" s="110" t="s">
        <v>519</v>
      </c>
      <c r="G110" s="346">
        <v>43608</v>
      </c>
      <c r="H110" s="346">
        <v>44530</v>
      </c>
      <c r="I110" s="58" t="s">
        <v>124</v>
      </c>
      <c r="J110" s="58" t="s">
        <v>88</v>
      </c>
      <c r="K110" s="58" t="s">
        <v>307</v>
      </c>
      <c r="L110" s="58" t="s">
        <v>520</v>
      </c>
      <c r="M110" s="58" t="s">
        <v>480</v>
      </c>
      <c r="N110" s="156">
        <v>3263731.81</v>
      </c>
      <c r="O110" s="156">
        <v>1305492.72</v>
      </c>
      <c r="P110" s="156">
        <v>93249.489999999991</v>
      </c>
      <c r="Q110" s="156"/>
      <c r="R110" s="156">
        <v>1149151.92</v>
      </c>
      <c r="S110" s="156">
        <v>5811625.9400000004</v>
      </c>
      <c r="T110" s="155" t="s">
        <v>261</v>
      </c>
      <c r="U110" s="155">
        <v>0</v>
      </c>
      <c r="V110" s="156">
        <v>159936</v>
      </c>
      <c r="W110" s="157">
        <v>63974.400000000001</v>
      </c>
    </row>
    <row r="111" spans="1:23" ht="30" customHeight="1" x14ac:dyDescent="0.25">
      <c r="A111" s="29">
        <v>105</v>
      </c>
      <c r="B111" s="58" t="s">
        <v>499</v>
      </c>
      <c r="C111" s="58">
        <v>123361</v>
      </c>
      <c r="D111" s="110" t="s">
        <v>532</v>
      </c>
      <c r="E111" s="58" t="s">
        <v>352</v>
      </c>
      <c r="F111" s="110" t="s">
        <v>533</v>
      </c>
      <c r="G111" s="346" t="s">
        <v>534</v>
      </c>
      <c r="H111" s="346" t="s">
        <v>535</v>
      </c>
      <c r="I111" s="58" t="s">
        <v>124</v>
      </c>
      <c r="J111" s="58" t="s">
        <v>88</v>
      </c>
      <c r="K111" s="58" t="s">
        <v>153</v>
      </c>
      <c r="L111" s="58" t="s">
        <v>68</v>
      </c>
      <c r="M111" s="58" t="s">
        <v>547</v>
      </c>
      <c r="N111" s="156">
        <v>8288242.5999999996</v>
      </c>
      <c r="O111" s="156">
        <v>1267613.58</v>
      </c>
      <c r="P111" s="156">
        <v>195017.47</v>
      </c>
      <c r="Q111" s="156"/>
      <c r="R111" s="156">
        <v>0</v>
      </c>
      <c r="S111" s="156">
        <v>9750873.6500000004</v>
      </c>
      <c r="T111" s="155" t="s">
        <v>261</v>
      </c>
      <c r="U111" s="155">
        <v>0</v>
      </c>
      <c r="V111" s="156">
        <v>141709.85999999999</v>
      </c>
      <c r="W111" s="157">
        <v>21673.27</v>
      </c>
    </row>
    <row r="112" spans="1:23" ht="30" customHeight="1" x14ac:dyDescent="0.25">
      <c r="A112" s="29">
        <v>106</v>
      </c>
      <c r="B112" s="58" t="s">
        <v>466</v>
      </c>
      <c r="C112" s="58">
        <v>120836</v>
      </c>
      <c r="D112" s="110" t="s">
        <v>536</v>
      </c>
      <c r="E112" s="58" t="s">
        <v>537</v>
      </c>
      <c r="F112" s="110" t="s">
        <v>538</v>
      </c>
      <c r="G112" s="346">
        <v>43101</v>
      </c>
      <c r="H112" s="346">
        <v>44712</v>
      </c>
      <c r="I112" s="58" t="s">
        <v>124</v>
      </c>
      <c r="J112" s="58" t="s">
        <v>88</v>
      </c>
      <c r="K112" s="58" t="s">
        <v>548</v>
      </c>
      <c r="L112" s="58" t="s">
        <v>68</v>
      </c>
      <c r="M112" s="58" t="s">
        <v>469</v>
      </c>
      <c r="N112" s="156">
        <v>3876794.71</v>
      </c>
      <c r="O112" s="156">
        <v>592921.54</v>
      </c>
      <c r="P112" s="156">
        <v>91218.7</v>
      </c>
      <c r="Q112" s="156"/>
      <c r="R112" s="156">
        <v>0</v>
      </c>
      <c r="S112" s="156">
        <v>4560934.95</v>
      </c>
      <c r="T112" s="155" t="s">
        <v>261</v>
      </c>
      <c r="U112" s="155">
        <v>0</v>
      </c>
      <c r="V112" s="156">
        <v>125829.44</v>
      </c>
      <c r="W112" s="157">
        <v>19244.5</v>
      </c>
    </row>
    <row r="113" spans="1:23" ht="30" customHeight="1" x14ac:dyDescent="0.25">
      <c r="A113" s="29">
        <v>107</v>
      </c>
      <c r="B113" s="58" t="s">
        <v>466</v>
      </c>
      <c r="C113" s="58">
        <v>121066</v>
      </c>
      <c r="D113" s="110" t="s">
        <v>539</v>
      </c>
      <c r="E113" s="58" t="s">
        <v>537</v>
      </c>
      <c r="F113" s="110" t="s">
        <v>540</v>
      </c>
      <c r="G113" s="346">
        <v>43254</v>
      </c>
      <c r="H113" s="346">
        <v>44773</v>
      </c>
      <c r="I113" s="58" t="s">
        <v>124</v>
      </c>
      <c r="J113" s="58" t="s">
        <v>88</v>
      </c>
      <c r="K113" s="58" t="s">
        <v>548</v>
      </c>
      <c r="L113" s="58" t="s">
        <v>68</v>
      </c>
      <c r="M113" s="58" t="s">
        <v>469</v>
      </c>
      <c r="N113" s="156">
        <v>4039871.86</v>
      </c>
      <c r="O113" s="156">
        <v>617862.75</v>
      </c>
      <c r="P113" s="156">
        <v>95055.81</v>
      </c>
      <c r="Q113" s="156"/>
      <c r="R113" s="156">
        <v>0</v>
      </c>
      <c r="S113" s="156">
        <v>4752790.419999999</v>
      </c>
      <c r="T113" s="155" t="s">
        <v>261</v>
      </c>
      <c r="U113" s="155">
        <v>0</v>
      </c>
      <c r="V113" s="156">
        <v>29325</v>
      </c>
      <c r="W113" s="157">
        <v>4485</v>
      </c>
    </row>
    <row r="114" spans="1:23" ht="30" customHeight="1" x14ac:dyDescent="0.25">
      <c r="A114" s="29">
        <v>108</v>
      </c>
      <c r="B114" s="58" t="s">
        <v>466</v>
      </c>
      <c r="C114" s="58">
        <v>121841</v>
      </c>
      <c r="D114" s="110" t="s">
        <v>541</v>
      </c>
      <c r="E114" s="58" t="s">
        <v>542</v>
      </c>
      <c r="F114" s="110" t="s">
        <v>543</v>
      </c>
      <c r="G114" s="346">
        <v>43132</v>
      </c>
      <c r="H114" s="346">
        <v>44773</v>
      </c>
      <c r="I114" s="58" t="s">
        <v>124</v>
      </c>
      <c r="J114" s="58" t="s">
        <v>88</v>
      </c>
      <c r="K114" s="58" t="s">
        <v>549</v>
      </c>
      <c r="L114" s="58" t="s">
        <v>68</v>
      </c>
      <c r="M114" s="58" t="s">
        <v>469</v>
      </c>
      <c r="N114" s="156">
        <v>3724011.31</v>
      </c>
      <c r="O114" s="156">
        <v>569554.65</v>
      </c>
      <c r="P114" s="156">
        <v>87623.8</v>
      </c>
      <c r="Q114" s="156"/>
      <c r="R114" s="156">
        <v>0</v>
      </c>
      <c r="S114" s="156">
        <v>4381189.76</v>
      </c>
      <c r="T114" s="155" t="s">
        <v>261</v>
      </c>
      <c r="U114" s="155">
        <v>0</v>
      </c>
      <c r="V114" s="156">
        <v>0</v>
      </c>
      <c r="W114" s="157">
        <v>0</v>
      </c>
    </row>
    <row r="115" spans="1:23" ht="30" customHeight="1" x14ac:dyDescent="0.25">
      <c r="A115" s="29">
        <v>109</v>
      </c>
      <c r="B115" s="58" t="s">
        <v>466</v>
      </c>
      <c r="C115" s="58">
        <v>124507</v>
      </c>
      <c r="D115" s="110" t="s">
        <v>544</v>
      </c>
      <c r="E115" s="58" t="s">
        <v>545</v>
      </c>
      <c r="F115" s="110" t="s">
        <v>546</v>
      </c>
      <c r="G115" s="346">
        <v>43164</v>
      </c>
      <c r="H115" s="346">
        <v>45046</v>
      </c>
      <c r="I115" s="58" t="s">
        <v>124</v>
      </c>
      <c r="J115" s="58" t="s">
        <v>88</v>
      </c>
      <c r="K115" s="58" t="s">
        <v>201</v>
      </c>
      <c r="L115" s="58" t="s">
        <v>68</v>
      </c>
      <c r="M115" s="58" t="s">
        <v>469</v>
      </c>
      <c r="N115" s="156">
        <v>8808886.1699999999</v>
      </c>
      <c r="O115" s="156">
        <v>1347241.41</v>
      </c>
      <c r="P115" s="156">
        <v>207267.91</v>
      </c>
      <c r="Q115" s="156"/>
      <c r="R115" s="156">
        <v>0</v>
      </c>
      <c r="S115" s="156">
        <v>10363395.49</v>
      </c>
      <c r="T115" s="155" t="s">
        <v>261</v>
      </c>
      <c r="U115" s="155">
        <v>0</v>
      </c>
      <c r="V115" s="156">
        <v>0</v>
      </c>
      <c r="W115" s="157">
        <v>0</v>
      </c>
    </row>
    <row r="116" spans="1:23" ht="30" customHeight="1" thickBot="1" x14ac:dyDescent="0.3">
      <c r="A116" s="29">
        <v>110</v>
      </c>
      <c r="B116" s="58" t="s">
        <v>353</v>
      </c>
      <c r="C116" s="58">
        <v>125777</v>
      </c>
      <c r="D116" s="110" t="s">
        <v>584</v>
      </c>
      <c r="E116" s="58" t="s">
        <v>352</v>
      </c>
      <c r="F116" s="110" t="s">
        <v>585</v>
      </c>
      <c r="G116" s="346" t="s">
        <v>586</v>
      </c>
      <c r="H116" s="346" t="s">
        <v>587</v>
      </c>
      <c r="I116" s="58" t="s">
        <v>124</v>
      </c>
      <c r="J116" s="58" t="s">
        <v>88</v>
      </c>
      <c r="K116" s="58" t="s">
        <v>319</v>
      </c>
      <c r="L116" s="58" t="s">
        <v>68</v>
      </c>
      <c r="M116" s="58" t="s">
        <v>588</v>
      </c>
      <c r="N116" s="156">
        <v>10248997.140000001</v>
      </c>
      <c r="O116" s="156">
        <v>1567493.7</v>
      </c>
      <c r="P116" s="156">
        <v>241152.87000000011</v>
      </c>
      <c r="Q116" s="156"/>
      <c r="R116" s="156">
        <v>7581456.4100000001</v>
      </c>
      <c r="S116" s="156">
        <v>19639100.120000001</v>
      </c>
      <c r="T116" s="155" t="s">
        <v>261</v>
      </c>
      <c r="U116" s="155">
        <v>0</v>
      </c>
      <c r="V116" s="156">
        <v>0</v>
      </c>
      <c r="W116" s="157">
        <v>0</v>
      </c>
    </row>
    <row r="117" spans="1:23" s="24" customFormat="1" ht="30" customHeight="1" thickBot="1" x14ac:dyDescent="0.3">
      <c r="A117" s="273" t="s">
        <v>8</v>
      </c>
      <c r="B117" s="266"/>
      <c r="C117" s="266"/>
      <c r="D117" s="266"/>
      <c r="E117" s="266"/>
      <c r="F117" s="266"/>
      <c r="G117" s="266"/>
      <c r="H117" s="266"/>
      <c r="I117" s="266"/>
      <c r="J117" s="266"/>
      <c r="K117" s="266"/>
      <c r="L117" s="266"/>
      <c r="M117" s="266"/>
      <c r="N117" s="22">
        <f t="shared" ref="N117:S117" si="0">SUM(N7:N116)</f>
        <v>541742220.3275001</v>
      </c>
      <c r="O117" s="22">
        <f t="shared" si="0"/>
        <v>88532058.882500008</v>
      </c>
      <c r="P117" s="22">
        <f t="shared" si="0"/>
        <v>82800584.079999983</v>
      </c>
      <c r="Q117" s="22">
        <f t="shared" si="0"/>
        <v>89085121.269999996</v>
      </c>
      <c r="R117" s="22">
        <f t="shared" si="0"/>
        <v>64306223.5</v>
      </c>
      <c r="S117" s="22">
        <f t="shared" si="0"/>
        <v>777381086.78999996</v>
      </c>
      <c r="T117" s="22"/>
      <c r="U117" s="22"/>
      <c r="V117" s="22">
        <f>SUM(V7:V116)</f>
        <v>167085313.37000003</v>
      </c>
      <c r="W117" s="23">
        <f>SUM(W7:W116)</f>
        <v>21267445.699999999</v>
      </c>
    </row>
    <row r="119" spans="1:23" ht="30" customHeight="1" x14ac:dyDescent="0.25">
      <c r="N119" s="25"/>
      <c r="O119" s="25"/>
      <c r="P119" s="25"/>
      <c r="Q119" s="25"/>
      <c r="R119" s="25"/>
      <c r="S119" s="25"/>
    </row>
  </sheetData>
  <mergeCells count="26">
    <mergeCell ref="H4:H6"/>
    <mergeCell ref="I4:I6"/>
    <mergeCell ref="J4:J6"/>
    <mergeCell ref="A2:M2"/>
    <mergeCell ref="F4:F6"/>
    <mergeCell ref="A4:A6"/>
    <mergeCell ref="B4:B6"/>
    <mergeCell ref="C4:C6"/>
    <mergeCell ref="D4:D6"/>
    <mergeCell ref="E4:E6"/>
    <mergeCell ref="A117:M117"/>
    <mergeCell ref="V4:W4"/>
    <mergeCell ref="N5:O5"/>
    <mergeCell ref="P5:P6"/>
    <mergeCell ref="V5:V6"/>
    <mergeCell ref="W5:W6"/>
    <mergeCell ref="Q4:Q6"/>
    <mergeCell ref="R4:R6"/>
    <mergeCell ref="L4:L6"/>
    <mergeCell ref="M4:M6"/>
    <mergeCell ref="N4:P4"/>
    <mergeCell ref="S4:S6"/>
    <mergeCell ref="T4:T6"/>
    <mergeCell ref="U4:U6"/>
    <mergeCell ref="K4:K6"/>
    <mergeCell ref="G4:G6"/>
  </mergeCells>
  <conditionalFormatting sqref="C7:C116">
    <cfRule type="duplicateValues" dxfId="38" priority="1"/>
    <cfRule type="duplicateValues" dxfId="37" priority="2"/>
  </conditionalFormatting>
  <pageMargins left="0.70866141732283472" right="0.70866141732283472" top="0.74803149606299213" bottom="0.74803149606299213" header="0.31496062992125984" footer="0.31496062992125984"/>
  <pageSetup paperSize="8" scale="56" fitToHeight="0" orientation="landscape" verticalDpi="599"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Z20"/>
  <sheetViews>
    <sheetView zoomScale="85" zoomScaleNormal="85" workbookViewId="0">
      <pane ySplit="6" topLeftCell="A7" activePane="bottomLeft" state="frozen"/>
      <selection pane="bottomLeft" activeCell="Y15" sqref="Y15:Z15"/>
    </sheetView>
  </sheetViews>
  <sheetFormatPr defaultColWidth="9.140625" defaultRowHeight="30" customHeight="1" x14ac:dyDescent="0.2"/>
  <cols>
    <col min="1" max="1" width="9.140625" style="73" customWidth="1"/>
    <col min="2" max="2" width="9.28515625" style="73" bestFit="1" customWidth="1"/>
    <col min="3" max="3" width="42.85546875" style="67" customWidth="1"/>
    <col min="4" max="4" width="15.28515625" style="67" customWidth="1"/>
    <col min="5" max="5" width="12" style="67" customWidth="1"/>
    <col min="6" max="6" width="39.85546875" style="67" customWidth="1"/>
    <col min="7" max="7" width="32.7109375" style="67" customWidth="1"/>
    <col min="8" max="8" width="64.140625" style="67" customWidth="1"/>
    <col min="9" max="9" width="13.5703125" style="67" customWidth="1"/>
    <col min="10" max="10" width="13" style="67" customWidth="1"/>
    <col min="11" max="11" width="9.28515625" style="67" bestFit="1" customWidth="1"/>
    <col min="12" max="13" width="9.140625" style="67"/>
    <col min="14" max="14" width="14.85546875" style="120" customWidth="1"/>
    <col min="15" max="15" width="26.42578125" style="120" customWidth="1"/>
    <col min="16" max="16" width="13.7109375" style="67" customWidth="1"/>
    <col min="17" max="17" width="16.85546875" style="67" customWidth="1"/>
    <col min="18" max="18" width="16.42578125" style="67" customWidth="1"/>
    <col min="19" max="19" width="18.28515625" style="67" customWidth="1"/>
    <col min="20" max="20" width="12.140625" style="67" customWidth="1"/>
    <col min="21" max="21" width="12.42578125" style="67" customWidth="1"/>
    <col min="22" max="22" width="16.7109375" style="67" customWidth="1"/>
    <col min="23" max="23" width="15.42578125" style="67" customWidth="1"/>
    <col min="24" max="24" width="25.7109375" style="67" customWidth="1"/>
    <col min="25" max="25" width="15.140625" style="67" customWidth="1"/>
    <col min="26" max="26" width="14.7109375" style="67" customWidth="1"/>
    <col min="27" max="16384" width="9.140625" style="67"/>
  </cols>
  <sheetData>
    <row r="2" spans="1:26" s="62" customFormat="1" ht="30" customHeight="1" x14ac:dyDescent="0.2">
      <c r="A2" s="299" t="s">
        <v>390</v>
      </c>
      <c r="B2" s="299"/>
      <c r="C2" s="299"/>
      <c r="D2" s="299"/>
      <c r="E2" s="299"/>
      <c r="F2" s="299"/>
      <c r="G2" s="299"/>
      <c r="H2" s="299"/>
      <c r="I2" s="61"/>
      <c r="J2" s="61"/>
      <c r="K2" s="61"/>
      <c r="L2" s="61"/>
      <c r="M2" s="61"/>
      <c r="N2" s="61"/>
      <c r="O2" s="61"/>
      <c r="P2" s="61"/>
      <c r="Q2" s="61"/>
      <c r="R2" s="61"/>
      <c r="S2" s="61"/>
      <c r="T2" s="61"/>
      <c r="U2" s="61"/>
      <c r="V2" s="61"/>
      <c r="W2" s="61"/>
      <c r="X2" s="61"/>
      <c r="Y2" s="61"/>
      <c r="Z2" s="61"/>
    </row>
    <row r="3" spans="1:26" s="66" customFormat="1" ht="30" customHeight="1" thickBot="1" x14ac:dyDescent="0.25">
      <c r="A3" s="63"/>
      <c r="B3" s="300"/>
      <c r="C3" s="300"/>
      <c r="D3" s="299"/>
      <c r="E3" s="299"/>
      <c r="F3" s="300"/>
      <c r="G3" s="300"/>
      <c r="H3" s="300"/>
      <c r="I3" s="300"/>
      <c r="J3" s="300"/>
      <c r="K3" s="300"/>
      <c r="L3" s="300"/>
      <c r="M3" s="301"/>
      <c r="N3" s="300"/>
      <c r="O3" s="300"/>
      <c r="P3" s="300"/>
      <c r="Q3" s="302"/>
      <c r="R3" s="302"/>
      <c r="S3" s="302"/>
      <c r="T3" s="302"/>
      <c r="U3" s="302"/>
      <c r="V3" s="302"/>
      <c r="W3" s="64"/>
      <c r="X3" s="64"/>
      <c r="Y3" s="65"/>
      <c r="Z3" s="65"/>
    </row>
    <row r="4" spans="1:26" s="66" customFormat="1" ht="30" customHeight="1" x14ac:dyDescent="0.2">
      <c r="A4" s="303" t="s">
        <v>54</v>
      </c>
      <c r="B4" s="306" t="s">
        <v>9</v>
      </c>
      <c r="C4" s="306" t="s">
        <v>22</v>
      </c>
      <c r="D4" s="306" t="s">
        <v>55</v>
      </c>
      <c r="E4" s="306" t="s">
        <v>56</v>
      </c>
      <c r="F4" s="306" t="s">
        <v>10</v>
      </c>
      <c r="G4" s="306" t="s">
        <v>57</v>
      </c>
      <c r="H4" s="306" t="s">
        <v>12</v>
      </c>
      <c r="I4" s="306" t="s">
        <v>58</v>
      </c>
      <c r="J4" s="306" t="s">
        <v>59</v>
      </c>
      <c r="K4" s="306" t="s">
        <v>60</v>
      </c>
      <c r="L4" s="306" t="s">
        <v>61</v>
      </c>
      <c r="M4" s="306" t="s">
        <v>62</v>
      </c>
      <c r="N4" s="306" t="s">
        <v>63</v>
      </c>
      <c r="O4" s="306" t="s">
        <v>64</v>
      </c>
      <c r="P4" s="306" t="s">
        <v>27</v>
      </c>
      <c r="Q4" s="309" t="s">
        <v>65</v>
      </c>
      <c r="R4" s="310"/>
      <c r="S4" s="310"/>
      <c r="T4" s="310"/>
      <c r="U4" s="311"/>
      <c r="V4" s="312" t="s">
        <v>16</v>
      </c>
      <c r="W4" s="315" t="s">
        <v>417</v>
      </c>
      <c r="X4" s="315" t="s">
        <v>66</v>
      </c>
      <c r="Y4" s="312" t="s">
        <v>17</v>
      </c>
      <c r="Z4" s="318"/>
    </row>
    <row r="5" spans="1:26" s="66" customFormat="1" ht="30" customHeight="1" x14ac:dyDescent="0.2">
      <c r="A5" s="304"/>
      <c r="B5" s="307"/>
      <c r="C5" s="307"/>
      <c r="D5" s="307"/>
      <c r="E5" s="307"/>
      <c r="F5" s="307"/>
      <c r="G5" s="307"/>
      <c r="H5" s="307"/>
      <c r="I5" s="307"/>
      <c r="J5" s="307"/>
      <c r="K5" s="307"/>
      <c r="L5" s="307"/>
      <c r="M5" s="307"/>
      <c r="N5" s="307"/>
      <c r="O5" s="307"/>
      <c r="P5" s="307"/>
      <c r="Q5" s="313" t="s">
        <v>30</v>
      </c>
      <c r="R5" s="313"/>
      <c r="S5" s="313" t="s">
        <v>67</v>
      </c>
      <c r="T5" s="313" t="s">
        <v>32</v>
      </c>
      <c r="U5" s="313" t="s">
        <v>33</v>
      </c>
      <c r="V5" s="313"/>
      <c r="W5" s="316"/>
      <c r="X5" s="316"/>
      <c r="Y5" s="313" t="s">
        <v>18</v>
      </c>
      <c r="Z5" s="319" t="s">
        <v>19</v>
      </c>
    </row>
    <row r="6" spans="1:26" s="66" customFormat="1" ht="30" customHeight="1" thickBot="1" x14ac:dyDescent="0.25">
      <c r="A6" s="305"/>
      <c r="B6" s="308"/>
      <c r="C6" s="308"/>
      <c r="D6" s="308"/>
      <c r="E6" s="308"/>
      <c r="F6" s="308"/>
      <c r="G6" s="308"/>
      <c r="H6" s="308"/>
      <c r="I6" s="308"/>
      <c r="J6" s="308"/>
      <c r="K6" s="308"/>
      <c r="L6" s="308"/>
      <c r="M6" s="308"/>
      <c r="N6" s="308"/>
      <c r="O6" s="308"/>
      <c r="P6" s="308"/>
      <c r="Q6" s="148" t="s">
        <v>18</v>
      </c>
      <c r="R6" s="148" t="s">
        <v>34</v>
      </c>
      <c r="S6" s="314"/>
      <c r="T6" s="314"/>
      <c r="U6" s="314"/>
      <c r="V6" s="314"/>
      <c r="W6" s="317"/>
      <c r="X6" s="317"/>
      <c r="Y6" s="314"/>
      <c r="Z6" s="320"/>
    </row>
    <row r="7" spans="1:26" ht="30" customHeight="1" x14ac:dyDescent="0.2">
      <c r="A7" s="198" t="s">
        <v>82</v>
      </c>
      <c r="B7" s="199">
        <v>1</v>
      </c>
      <c r="C7" s="200" t="s">
        <v>555</v>
      </c>
      <c r="D7" s="201">
        <v>18</v>
      </c>
      <c r="E7" s="202">
        <v>101824</v>
      </c>
      <c r="F7" s="203" t="s">
        <v>377</v>
      </c>
      <c r="G7" s="204" t="s">
        <v>378</v>
      </c>
      <c r="H7" s="204" t="s">
        <v>379</v>
      </c>
      <c r="I7" s="205">
        <v>42959</v>
      </c>
      <c r="J7" s="205">
        <v>44300</v>
      </c>
      <c r="K7" s="206">
        <v>0.84165734303749529</v>
      </c>
      <c r="L7" s="207" t="s">
        <v>72</v>
      </c>
      <c r="M7" s="207" t="s">
        <v>265</v>
      </c>
      <c r="N7" s="207" t="s">
        <v>380</v>
      </c>
      <c r="O7" s="207" t="s">
        <v>381</v>
      </c>
      <c r="P7" s="207">
        <v>110</v>
      </c>
      <c r="Q7" s="208">
        <v>15086620.35</v>
      </c>
      <c r="R7" s="208">
        <v>2468124.0699999998</v>
      </c>
      <c r="S7" s="208">
        <v>370151.59</v>
      </c>
      <c r="T7" s="208">
        <v>0</v>
      </c>
      <c r="U7" s="208">
        <v>0</v>
      </c>
      <c r="V7" s="208">
        <v>17924896.009999998</v>
      </c>
      <c r="W7" s="182" t="s">
        <v>573</v>
      </c>
      <c r="X7" s="209" t="s">
        <v>574</v>
      </c>
      <c r="Y7" s="209">
        <v>10447143.460000003</v>
      </c>
      <c r="Z7" s="210">
        <v>1690204.6999999997</v>
      </c>
    </row>
    <row r="8" spans="1:26" ht="30" customHeight="1" x14ac:dyDescent="0.2">
      <c r="A8" s="68" t="s">
        <v>82</v>
      </c>
      <c r="B8" s="167">
        <v>2</v>
      </c>
      <c r="C8" s="159" t="s">
        <v>555</v>
      </c>
      <c r="D8" s="160">
        <v>18</v>
      </c>
      <c r="E8" s="161">
        <v>101814</v>
      </c>
      <c r="F8" s="193" t="s">
        <v>382</v>
      </c>
      <c r="G8" s="162" t="s">
        <v>556</v>
      </c>
      <c r="H8" s="162" t="s">
        <v>383</v>
      </c>
      <c r="I8" s="163">
        <v>42963</v>
      </c>
      <c r="J8" s="163">
        <v>44422</v>
      </c>
      <c r="K8" s="164">
        <v>0.8348858130875354</v>
      </c>
      <c r="L8" s="149" t="s">
        <v>384</v>
      </c>
      <c r="M8" s="149" t="s">
        <v>265</v>
      </c>
      <c r="N8" s="149" t="s">
        <v>385</v>
      </c>
      <c r="O8" s="149" t="s">
        <v>425</v>
      </c>
      <c r="P8" s="149">
        <v>110</v>
      </c>
      <c r="Q8" s="165">
        <v>16654105.300000001</v>
      </c>
      <c r="R8" s="165">
        <v>2731551.33</v>
      </c>
      <c r="S8" s="165">
        <v>562107.53</v>
      </c>
      <c r="T8" s="165">
        <v>0</v>
      </c>
      <c r="U8" s="165">
        <v>0</v>
      </c>
      <c r="V8" s="165">
        <v>19947764.160000004</v>
      </c>
      <c r="W8" s="155" t="s">
        <v>573</v>
      </c>
      <c r="X8" s="57" t="s">
        <v>575</v>
      </c>
      <c r="Y8" s="57">
        <v>12099134.410000004</v>
      </c>
      <c r="Z8" s="60">
        <v>1331106.7399999998</v>
      </c>
    </row>
    <row r="9" spans="1:26" ht="30" customHeight="1" x14ac:dyDescent="0.2">
      <c r="A9" s="69" t="s">
        <v>82</v>
      </c>
      <c r="B9" s="167">
        <v>3</v>
      </c>
      <c r="C9" s="159" t="s">
        <v>557</v>
      </c>
      <c r="D9" s="160">
        <v>137</v>
      </c>
      <c r="E9" s="161">
        <v>114222</v>
      </c>
      <c r="F9" s="193" t="s">
        <v>386</v>
      </c>
      <c r="G9" s="162" t="s">
        <v>387</v>
      </c>
      <c r="H9" s="162" t="s">
        <v>388</v>
      </c>
      <c r="I9" s="163">
        <v>43000</v>
      </c>
      <c r="J9" s="163">
        <v>43073</v>
      </c>
      <c r="K9" s="164">
        <v>0.93571438525350759</v>
      </c>
      <c r="L9" s="149" t="s">
        <v>384</v>
      </c>
      <c r="M9" s="149" t="s">
        <v>265</v>
      </c>
      <c r="N9" s="149" t="s">
        <v>89</v>
      </c>
      <c r="O9" s="149" t="s">
        <v>426</v>
      </c>
      <c r="P9" s="149">
        <v>114</v>
      </c>
      <c r="Q9" s="165">
        <v>211510.33</v>
      </c>
      <c r="R9" s="165">
        <v>9307.98</v>
      </c>
      <c r="S9" s="165">
        <v>5223.24</v>
      </c>
      <c r="T9" s="165">
        <v>0</v>
      </c>
      <c r="U9" s="165">
        <v>0</v>
      </c>
      <c r="V9" s="165">
        <v>226041.55</v>
      </c>
      <c r="W9" s="155" t="s">
        <v>576</v>
      </c>
      <c r="X9" s="57" t="s">
        <v>389</v>
      </c>
      <c r="Y9" s="57">
        <v>115314.59999999999</v>
      </c>
      <c r="Z9" s="60">
        <v>5271.18</v>
      </c>
    </row>
    <row r="10" spans="1:26" ht="30" customHeight="1" x14ac:dyDescent="0.2">
      <c r="A10" s="69" t="s">
        <v>82</v>
      </c>
      <c r="B10" s="167">
        <v>4</v>
      </c>
      <c r="C10" s="159" t="s">
        <v>557</v>
      </c>
      <c r="D10" s="160">
        <v>85</v>
      </c>
      <c r="E10" s="161">
        <v>106914</v>
      </c>
      <c r="F10" s="193" t="s">
        <v>92</v>
      </c>
      <c r="G10" s="162" t="s">
        <v>427</v>
      </c>
      <c r="H10" s="162" t="s">
        <v>94</v>
      </c>
      <c r="I10" s="163">
        <v>42963</v>
      </c>
      <c r="J10" s="163">
        <v>43073</v>
      </c>
      <c r="K10" s="164">
        <v>0.93430394643933623</v>
      </c>
      <c r="L10" s="149" t="s">
        <v>83</v>
      </c>
      <c r="M10" s="149" t="s">
        <v>95</v>
      </c>
      <c r="N10" s="149" t="s">
        <v>96</v>
      </c>
      <c r="O10" s="149" t="s">
        <v>428</v>
      </c>
      <c r="P10" s="149">
        <v>104</v>
      </c>
      <c r="Q10" s="165">
        <v>207355.69</v>
      </c>
      <c r="R10" s="165">
        <v>9408.91</v>
      </c>
      <c r="S10" s="165">
        <v>5171.41</v>
      </c>
      <c r="T10" s="165">
        <v>0</v>
      </c>
      <c r="U10" s="165">
        <v>0</v>
      </c>
      <c r="V10" s="165">
        <v>221936.01</v>
      </c>
      <c r="W10" s="155" t="s">
        <v>576</v>
      </c>
      <c r="X10" s="57" t="s">
        <v>98</v>
      </c>
      <c r="Y10" s="57">
        <v>160121.64000000001</v>
      </c>
      <c r="Z10" s="60">
        <v>7355.4300000000012</v>
      </c>
    </row>
    <row r="11" spans="1:26" ht="30" customHeight="1" x14ac:dyDescent="0.2">
      <c r="A11" s="68" t="s">
        <v>82</v>
      </c>
      <c r="B11" s="167">
        <v>5</v>
      </c>
      <c r="C11" s="159" t="s">
        <v>557</v>
      </c>
      <c r="D11" s="160">
        <v>390</v>
      </c>
      <c r="E11" s="161">
        <v>123740</v>
      </c>
      <c r="F11" s="193" t="s">
        <v>99</v>
      </c>
      <c r="G11" s="162" t="s">
        <v>100</v>
      </c>
      <c r="H11" s="162" t="s">
        <v>101</v>
      </c>
      <c r="I11" s="163">
        <v>43374</v>
      </c>
      <c r="J11" s="163">
        <v>45199</v>
      </c>
      <c r="K11" s="164">
        <v>0.9499999949792669</v>
      </c>
      <c r="L11" s="149" t="s">
        <v>72</v>
      </c>
      <c r="M11" s="149" t="s">
        <v>89</v>
      </c>
      <c r="N11" s="149" t="s">
        <v>102</v>
      </c>
      <c r="O11" s="149" t="s">
        <v>429</v>
      </c>
      <c r="P11" s="149">
        <v>114</v>
      </c>
      <c r="Q11" s="165">
        <v>946076.97</v>
      </c>
      <c r="R11" s="165">
        <v>49793.53</v>
      </c>
      <c r="S11" s="165">
        <v>0</v>
      </c>
      <c r="T11" s="165">
        <v>0</v>
      </c>
      <c r="U11" s="165">
        <v>0</v>
      </c>
      <c r="V11" s="165">
        <v>995870.5</v>
      </c>
      <c r="W11" s="155" t="s">
        <v>573</v>
      </c>
      <c r="X11" s="57" t="s">
        <v>577</v>
      </c>
      <c r="Y11" s="57">
        <v>442363.77999999997</v>
      </c>
      <c r="Z11" s="60">
        <v>18040.88</v>
      </c>
    </row>
    <row r="12" spans="1:26" ht="30" customHeight="1" x14ac:dyDescent="0.2">
      <c r="A12" s="69" t="s">
        <v>82</v>
      </c>
      <c r="B12" s="167">
        <v>6</v>
      </c>
      <c r="C12" s="159" t="s">
        <v>558</v>
      </c>
      <c r="D12" s="160">
        <v>436</v>
      </c>
      <c r="E12" s="161">
        <v>126650</v>
      </c>
      <c r="F12" s="193" t="s">
        <v>430</v>
      </c>
      <c r="G12" s="162" t="s">
        <v>431</v>
      </c>
      <c r="H12" s="162" t="s">
        <v>432</v>
      </c>
      <c r="I12" s="163">
        <v>43650</v>
      </c>
      <c r="J12" s="163">
        <v>44756</v>
      </c>
      <c r="K12" s="164">
        <v>0.84999999946171279</v>
      </c>
      <c r="L12" s="149" t="s">
        <v>83</v>
      </c>
      <c r="M12" s="149" t="s">
        <v>89</v>
      </c>
      <c r="N12" s="149" t="s">
        <v>86</v>
      </c>
      <c r="O12" s="149" t="s">
        <v>433</v>
      </c>
      <c r="P12" s="149">
        <v>110</v>
      </c>
      <c r="Q12" s="165">
        <v>2368623.9300000002</v>
      </c>
      <c r="R12" s="165">
        <v>385032.73</v>
      </c>
      <c r="S12" s="165">
        <v>32959.730000000003</v>
      </c>
      <c r="T12" s="165">
        <v>0</v>
      </c>
      <c r="U12" s="165">
        <v>0</v>
      </c>
      <c r="V12" s="165">
        <v>2786616.39</v>
      </c>
      <c r="W12" s="155" t="s">
        <v>573</v>
      </c>
      <c r="X12" s="57" t="s">
        <v>578</v>
      </c>
      <c r="Y12" s="57">
        <v>764477.74</v>
      </c>
      <c r="Z12" s="60">
        <v>68909.929999999993</v>
      </c>
    </row>
    <row r="13" spans="1:26" ht="30" customHeight="1" x14ac:dyDescent="0.2">
      <c r="A13" s="211" t="s">
        <v>567</v>
      </c>
      <c r="B13" s="167">
        <v>7</v>
      </c>
      <c r="C13" s="195" t="s">
        <v>568</v>
      </c>
      <c r="D13" s="190">
        <v>827</v>
      </c>
      <c r="E13" s="191">
        <v>140031</v>
      </c>
      <c r="F13" s="194" t="s">
        <v>569</v>
      </c>
      <c r="G13" s="162" t="s">
        <v>570</v>
      </c>
      <c r="H13" s="162" t="s">
        <v>571</v>
      </c>
      <c r="I13" s="163">
        <v>44281</v>
      </c>
      <c r="J13" s="163">
        <v>45010</v>
      </c>
      <c r="K13" s="164">
        <v>0.94999999227024023</v>
      </c>
      <c r="L13" s="149" t="s">
        <v>72</v>
      </c>
      <c r="M13" s="149" t="s">
        <v>89</v>
      </c>
      <c r="N13" s="149" t="s">
        <v>572</v>
      </c>
      <c r="O13" s="149" t="s">
        <v>429</v>
      </c>
      <c r="P13" s="192">
        <v>110</v>
      </c>
      <c r="Q13" s="196">
        <v>3994302.66</v>
      </c>
      <c r="R13" s="196">
        <v>210226.49</v>
      </c>
      <c r="S13" s="196">
        <v>0</v>
      </c>
      <c r="T13" s="196">
        <v>0</v>
      </c>
      <c r="U13" s="196">
        <v>0</v>
      </c>
      <c r="V13" s="196">
        <v>4204529.1500000004</v>
      </c>
      <c r="W13" s="155" t="s">
        <v>573</v>
      </c>
      <c r="X13" s="189"/>
      <c r="Y13" s="197">
        <v>0</v>
      </c>
      <c r="Z13" s="212">
        <v>0</v>
      </c>
    </row>
    <row r="14" spans="1:26" ht="30" customHeight="1" thickBot="1" x14ac:dyDescent="0.25">
      <c r="A14" s="213" t="s">
        <v>565</v>
      </c>
      <c r="B14" s="214">
        <v>8</v>
      </c>
      <c r="C14" s="215" t="s">
        <v>559</v>
      </c>
      <c r="D14" s="216">
        <v>658</v>
      </c>
      <c r="E14" s="217">
        <v>135735</v>
      </c>
      <c r="F14" s="218" t="s">
        <v>560</v>
      </c>
      <c r="G14" s="215" t="s">
        <v>561</v>
      </c>
      <c r="H14" s="215" t="s">
        <v>562</v>
      </c>
      <c r="I14" s="219">
        <v>44174</v>
      </c>
      <c r="J14" s="219">
        <v>45085</v>
      </c>
      <c r="K14" s="220">
        <v>0.8500000079368859</v>
      </c>
      <c r="L14" s="221" t="s">
        <v>83</v>
      </c>
      <c r="M14" s="221" t="s">
        <v>89</v>
      </c>
      <c r="N14" s="221" t="s">
        <v>563</v>
      </c>
      <c r="O14" s="221" t="s">
        <v>564</v>
      </c>
      <c r="P14" s="221">
        <v>115</v>
      </c>
      <c r="Q14" s="222">
        <v>2302540.38</v>
      </c>
      <c r="R14" s="222">
        <v>352153.21</v>
      </c>
      <c r="S14" s="222">
        <v>54177.42</v>
      </c>
      <c r="T14" s="222">
        <v>0</v>
      </c>
      <c r="U14" s="222">
        <v>0</v>
      </c>
      <c r="V14" s="222">
        <v>2708871.01</v>
      </c>
      <c r="W14" s="223" t="s">
        <v>573</v>
      </c>
      <c r="X14" s="222"/>
      <c r="Y14" s="222">
        <v>0</v>
      </c>
      <c r="Z14" s="224">
        <v>0</v>
      </c>
    </row>
    <row r="15" spans="1:26" s="72" customFormat="1" ht="30" customHeight="1" thickBot="1" x14ac:dyDescent="0.3">
      <c r="A15" s="321" t="s">
        <v>8</v>
      </c>
      <c r="B15" s="322"/>
      <c r="C15" s="322"/>
      <c r="D15" s="322"/>
      <c r="E15" s="322"/>
      <c r="F15" s="322"/>
      <c r="G15" s="322"/>
      <c r="H15" s="322"/>
      <c r="I15" s="322"/>
      <c r="J15" s="322"/>
      <c r="K15" s="322"/>
      <c r="L15" s="322"/>
      <c r="M15" s="322"/>
      <c r="N15" s="322"/>
      <c r="O15" s="322"/>
      <c r="P15" s="323"/>
      <c r="Q15" s="94">
        <f>SUM(Q7:Q14)</f>
        <v>41771135.610000007</v>
      </c>
      <c r="R15" s="94">
        <f t="shared" ref="R15:Z15" si="0">SUM(R7:R14)</f>
        <v>6215598.2500000009</v>
      </c>
      <c r="S15" s="94">
        <f t="shared" si="0"/>
        <v>1029790.9200000002</v>
      </c>
      <c r="T15" s="94">
        <f t="shared" si="0"/>
        <v>0</v>
      </c>
      <c r="U15" s="94">
        <f t="shared" si="0"/>
        <v>0</v>
      </c>
      <c r="V15" s="94">
        <f t="shared" si="0"/>
        <v>49016524.779999994</v>
      </c>
      <c r="W15" s="94"/>
      <c r="X15" s="94"/>
      <c r="Y15" s="94">
        <f t="shared" si="0"/>
        <v>24028555.630000006</v>
      </c>
      <c r="Z15" s="95">
        <f t="shared" si="0"/>
        <v>3120888.86</v>
      </c>
    </row>
    <row r="16" spans="1:26" ht="30" customHeight="1" x14ac:dyDescent="0.2">
      <c r="Q16" s="74"/>
      <c r="R16" s="74"/>
      <c r="S16" s="74"/>
      <c r="T16" s="74"/>
      <c r="U16" s="74"/>
      <c r="V16" s="74"/>
    </row>
    <row r="17" spans="17:22" ht="30" customHeight="1" x14ac:dyDescent="0.2">
      <c r="Q17" s="74"/>
      <c r="R17" s="74"/>
      <c r="S17" s="74"/>
      <c r="T17" s="74"/>
      <c r="U17" s="74"/>
      <c r="V17" s="74"/>
    </row>
    <row r="18" spans="17:22" ht="30" customHeight="1" x14ac:dyDescent="0.2">
      <c r="Q18" s="74"/>
      <c r="R18" s="74"/>
      <c r="S18" s="74"/>
      <c r="T18" s="74"/>
      <c r="U18" s="74"/>
      <c r="V18" s="74"/>
    </row>
    <row r="20" spans="17:22" ht="30" customHeight="1" x14ac:dyDescent="0.2">
      <c r="Q20" s="74"/>
      <c r="R20" s="74"/>
      <c r="S20" s="74"/>
      <c r="T20" s="74"/>
      <c r="U20" s="74"/>
      <c r="V20" s="74"/>
    </row>
  </sheetData>
  <mergeCells count="30">
    <mergeCell ref="A15:P15"/>
    <mergeCell ref="L4:L6"/>
    <mergeCell ref="N4:N6"/>
    <mergeCell ref="O4:O6"/>
    <mergeCell ref="P4:P6"/>
    <mergeCell ref="M4:M6"/>
    <mergeCell ref="X4:X6"/>
    <mergeCell ref="Y4:Z4"/>
    <mergeCell ref="Q5:R5"/>
    <mergeCell ref="S5:S6"/>
    <mergeCell ref="T5:T6"/>
    <mergeCell ref="U5:U6"/>
    <mergeCell ref="Y5:Y6"/>
    <mergeCell ref="Z5:Z6"/>
    <mergeCell ref="W4:W6"/>
    <mergeCell ref="A2:H2"/>
    <mergeCell ref="B3:V3"/>
    <mergeCell ref="A4:A6"/>
    <mergeCell ref="B4:B6"/>
    <mergeCell ref="C4:C6"/>
    <mergeCell ref="D4:D6"/>
    <mergeCell ref="E4:E6"/>
    <mergeCell ref="F4:F6"/>
    <mergeCell ref="G4:G6"/>
    <mergeCell ref="H4:H6"/>
    <mergeCell ref="I4:I6"/>
    <mergeCell ref="J4:J6"/>
    <mergeCell ref="K4:K6"/>
    <mergeCell ref="Q4:U4"/>
    <mergeCell ref="V4:V6"/>
  </mergeCells>
  <conditionalFormatting sqref="E4:E6">
    <cfRule type="duplicateValues" dxfId="36" priority="55"/>
  </conditionalFormatting>
  <conditionalFormatting sqref="E4:E6">
    <cfRule type="duplicateValues" dxfId="35" priority="56"/>
  </conditionalFormatting>
  <conditionalFormatting sqref="E7">
    <cfRule type="duplicateValues" dxfId="34" priority="46"/>
  </conditionalFormatting>
  <conditionalFormatting sqref="E7">
    <cfRule type="duplicateValues" dxfId="33" priority="47"/>
    <cfRule type="duplicateValues" dxfId="32" priority="48"/>
    <cfRule type="duplicateValues" dxfId="31" priority="49"/>
  </conditionalFormatting>
  <conditionalFormatting sqref="E7:E12 E14">
    <cfRule type="duplicateValues" dxfId="30" priority="45"/>
  </conditionalFormatting>
  <conditionalFormatting sqref="E7:E12 E14">
    <cfRule type="duplicateValues" dxfId="29" priority="44"/>
  </conditionalFormatting>
  <conditionalFormatting sqref="E7:E12 E14">
    <cfRule type="duplicateValues" dxfId="28" priority="43"/>
  </conditionalFormatting>
  <conditionalFormatting sqref="E7:E12 E14">
    <cfRule type="duplicateValues" dxfId="27" priority="42"/>
  </conditionalFormatting>
  <conditionalFormatting sqref="E8:E12 E14">
    <cfRule type="duplicateValues" dxfId="26" priority="34"/>
  </conditionalFormatting>
  <conditionalFormatting sqref="E8:E12">
    <cfRule type="duplicateValues" dxfId="25" priority="35"/>
  </conditionalFormatting>
  <conditionalFormatting sqref="E8:E12">
    <cfRule type="duplicateValues" dxfId="24" priority="36"/>
  </conditionalFormatting>
  <conditionalFormatting sqref="E8:E12">
    <cfRule type="duplicateValues" dxfId="23" priority="37"/>
    <cfRule type="duplicateValues" dxfId="22" priority="38"/>
    <cfRule type="duplicateValues" dxfId="21" priority="39"/>
  </conditionalFormatting>
  <conditionalFormatting sqref="E8:E12">
    <cfRule type="duplicateValues" dxfId="20" priority="40"/>
  </conditionalFormatting>
  <conditionalFormatting sqref="E8:E12">
    <cfRule type="duplicateValues" dxfId="19" priority="41"/>
  </conditionalFormatting>
  <conditionalFormatting sqref="E14">
    <cfRule type="duplicateValues" dxfId="18" priority="29"/>
  </conditionalFormatting>
  <conditionalFormatting sqref="E14">
    <cfRule type="duplicateValues" dxfId="17" priority="30"/>
    <cfRule type="duplicateValues" dxfId="16" priority="31"/>
    <cfRule type="duplicateValues" dxfId="15" priority="32"/>
  </conditionalFormatting>
  <conditionalFormatting sqref="E14">
    <cfRule type="duplicateValues" dxfId="14" priority="33"/>
  </conditionalFormatting>
  <conditionalFormatting sqref="E13">
    <cfRule type="duplicateValues" dxfId="13" priority="4"/>
  </conditionalFormatting>
  <conditionalFormatting sqref="E13">
    <cfRule type="duplicateValues" dxfId="12" priority="5"/>
    <cfRule type="duplicateValues" dxfId="11" priority="6"/>
    <cfRule type="duplicateValues" dxfId="10" priority="7"/>
  </conditionalFormatting>
  <conditionalFormatting sqref="E13">
    <cfRule type="duplicateValues" dxfId="9" priority="1"/>
    <cfRule type="duplicateValues" dxfId="8" priority="2"/>
    <cfRule type="duplicateValues" dxfId="7" priority="3"/>
  </conditionalFormatting>
  <conditionalFormatting sqref="E13">
    <cfRule type="duplicateValues" dxfId="6" priority="8"/>
  </conditionalFormatting>
  <conditionalFormatting sqref="E13">
    <cfRule type="duplicateValues" dxfId="5" priority="9"/>
  </conditionalFormatting>
  <conditionalFormatting sqref="E13">
    <cfRule type="duplicateValues" dxfId="4" priority="10"/>
  </conditionalFormatting>
  <conditionalFormatting sqref="E13">
    <cfRule type="duplicateValues" dxfId="3" priority="11"/>
  </conditionalFormatting>
  <conditionalFormatting sqref="E13">
    <cfRule type="duplicateValues" dxfId="2" priority="12"/>
  </conditionalFormatting>
  <conditionalFormatting sqref="E13">
    <cfRule type="duplicateValues" dxfId="1" priority="13"/>
  </conditionalFormatting>
  <conditionalFormatting sqref="E13">
    <cfRule type="duplicateValues" dxfId="0" priority="14"/>
  </conditionalFormatting>
  <pageMargins left="0.7" right="0.7" top="0.75" bottom="0.75" header="0.3" footer="0.3"/>
  <pageSetup paperSize="8" scale="39" fitToHeight="0" orientation="landscape" verticalDpi="599"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AK15"/>
  <sheetViews>
    <sheetView zoomScale="85" zoomScaleNormal="85" workbookViewId="0">
      <selection activeCell="AJ13" sqref="AJ13:AK13"/>
    </sheetView>
  </sheetViews>
  <sheetFormatPr defaultColWidth="9.140625" defaultRowHeight="30" customHeight="1" x14ac:dyDescent="0.2"/>
  <cols>
    <col min="1" max="4" width="9.140625" style="67"/>
    <col min="5" max="5" width="15.7109375" style="67" customWidth="1"/>
    <col min="6" max="6" width="18.5703125" style="67" customWidth="1"/>
    <col min="7" max="7" width="53.85546875" style="67" customWidth="1"/>
    <col min="8" max="8" width="20.140625" style="67" customWidth="1"/>
    <col min="9" max="9" width="13.42578125" style="67" customWidth="1"/>
    <col min="10" max="10" width="100" style="67" customWidth="1"/>
    <col min="11" max="11" width="14.5703125" style="67" customWidth="1"/>
    <col min="12" max="12" width="13.85546875" style="67" customWidth="1"/>
    <col min="13" max="13" width="13.140625" style="79" customWidth="1"/>
    <col min="14" max="14" width="13.5703125" style="67" customWidth="1"/>
    <col min="15" max="15" width="12.5703125" style="67" customWidth="1"/>
    <col min="16" max="16" width="11.5703125" style="67" customWidth="1"/>
    <col min="17" max="17" width="13.85546875" style="67" customWidth="1"/>
    <col min="18" max="18" width="39" style="67" customWidth="1"/>
    <col min="19" max="19" width="19" style="67" customWidth="1"/>
    <col min="20" max="20" width="18.85546875" style="67" customWidth="1"/>
    <col min="21" max="21" width="15" style="67" customWidth="1"/>
    <col min="22" max="22" width="17.5703125" style="67" customWidth="1"/>
    <col min="23" max="23" width="18.5703125" style="67" customWidth="1"/>
    <col min="24" max="24" width="16" style="67" customWidth="1"/>
    <col min="25" max="25" width="17" style="67" customWidth="1"/>
    <col min="26" max="26" width="14.28515625" style="67" customWidth="1"/>
    <col min="27" max="27" width="12.140625" style="67" customWidth="1"/>
    <col min="28" max="28" width="15.85546875" style="67" customWidth="1"/>
    <col min="29" max="29" width="11.85546875" style="67" customWidth="1"/>
    <col min="30" max="30" width="12.5703125" style="67" customWidth="1"/>
    <col min="31" max="31" width="17.28515625" style="67" customWidth="1"/>
    <col min="32" max="32" width="14" style="67" customWidth="1"/>
    <col min="33" max="33" width="15.42578125" style="67" customWidth="1"/>
    <col min="34" max="34" width="19.85546875" style="67" customWidth="1"/>
    <col min="35" max="35" width="14.7109375" style="67" customWidth="1"/>
    <col min="36" max="36" width="16.85546875" style="67" customWidth="1"/>
    <col min="37" max="37" width="16.7109375" style="67" customWidth="1"/>
    <col min="38" max="16384" width="9.140625" style="67"/>
  </cols>
  <sheetData>
    <row r="2" spans="1:37" ht="30" customHeight="1" x14ac:dyDescent="0.2">
      <c r="M2" s="75"/>
      <c r="N2" s="76"/>
      <c r="O2" s="76"/>
      <c r="P2" s="76"/>
      <c r="Q2" s="76"/>
      <c r="R2" s="76"/>
      <c r="S2" s="76"/>
      <c r="T2" s="76"/>
      <c r="U2" s="76"/>
      <c r="V2" s="76"/>
    </row>
    <row r="3" spans="1:37" ht="30" customHeight="1" x14ac:dyDescent="0.2">
      <c r="A3" s="327" t="s">
        <v>551</v>
      </c>
      <c r="B3" s="327"/>
      <c r="C3" s="327"/>
      <c r="D3" s="327"/>
      <c r="E3" s="327"/>
      <c r="F3" s="327"/>
      <c r="G3" s="327"/>
      <c r="H3" s="327"/>
      <c r="I3" s="327"/>
      <c r="J3" s="327"/>
      <c r="K3" s="77"/>
      <c r="L3" s="77"/>
      <c r="M3" s="78"/>
      <c r="N3" s="77"/>
      <c r="O3" s="77"/>
      <c r="P3" s="77"/>
      <c r="Q3" s="77"/>
      <c r="R3" s="77"/>
      <c r="S3" s="77"/>
      <c r="T3" s="77"/>
      <c r="U3" s="77"/>
      <c r="V3" s="77"/>
      <c r="W3" s="77"/>
      <c r="X3" s="77"/>
      <c r="Y3" s="77"/>
      <c r="Z3" s="77"/>
      <c r="AA3" s="77"/>
      <c r="AB3" s="77"/>
      <c r="AC3" s="77"/>
      <c r="AD3" s="77"/>
      <c r="AE3" s="77"/>
      <c r="AF3" s="77"/>
      <c r="AG3" s="77"/>
      <c r="AH3" s="77"/>
      <c r="AI3" s="77"/>
      <c r="AJ3" s="77"/>
      <c r="AK3" s="77"/>
    </row>
    <row r="4" spans="1:37" ht="30" customHeight="1" thickBot="1" x14ac:dyDescent="0.25">
      <c r="W4" s="80"/>
      <c r="X4" s="81"/>
      <c r="Y4" s="82"/>
    </row>
    <row r="5" spans="1:37" ht="30" customHeight="1" x14ac:dyDescent="0.2">
      <c r="A5" s="333" t="s">
        <v>9</v>
      </c>
      <c r="B5" s="328" t="s">
        <v>35</v>
      </c>
      <c r="C5" s="328" t="s">
        <v>36</v>
      </c>
      <c r="D5" s="328" t="s">
        <v>37</v>
      </c>
      <c r="E5" s="328" t="s">
        <v>22</v>
      </c>
      <c r="F5" s="328" t="s">
        <v>38</v>
      </c>
      <c r="G5" s="328" t="s">
        <v>10</v>
      </c>
      <c r="H5" s="328" t="s">
        <v>11</v>
      </c>
      <c r="I5" s="328" t="s">
        <v>39</v>
      </c>
      <c r="J5" s="328" t="s">
        <v>12</v>
      </c>
      <c r="K5" s="328" t="s">
        <v>23</v>
      </c>
      <c r="L5" s="328" t="s">
        <v>24</v>
      </c>
      <c r="M5" s="312" t="s">
        <v>60</v>
      </c>
      <c r="N5" s="328" t="s">
        <v>13</v>
      </c>
      <c r="O5" s="328" t="s">
        <v>14</v>
      </c>
      <c r="P5" s="328" t="s">
        <v>15</v>
      </c>
      <c r="Q5" s="328" t="s">
        <v>26</v>
      </c>
      <c r="R5" s="328" t="s">
        <v>27</v>
      </c>
      <c r="S5" s="312" t="s">
        <v>28</v>
      </c>
      <c r="T5" s="312"/>
      <c r="U5" s="312"/>
      <c r="V5" s="312"/>
      <c r="W5" s="312"/>
      <c r="X5" s="312"/>
      <c r="Y5" s="312"/>
      <c r="Z5" s="332"/>
      <c r="AA5" s="332"/>
      <c r="AB5" s="332"/>
      <c r="AC5" s="336" t="s">
        <v>26</v>
      </c>
      <c r="AD5" s="336"/>
      <c r="AE5" s="312" t="s">
        <v>40</v>
      </c>
      <c r="AF5" s="312" t="s">
        <v>33</v>
      </c>
      <c r="AG5" s="312" t="s">
        <v>16</v>
      </c>
      <c r="AH5" s="315" t="s">
        <v>391</v>
      </c>
      <c r="AI5" s="315" t="s">
        <v>29</v>
      </c>
      <c r="AJ5" s="312" t="s">
        <v>17</v>
      </c>
      <c r="AK5" s="318"/>
    </row>
    <row r="6" spans="1:37" ht="30" customHeight="1" x14ac:dyDescent="0.2">
      <c r="A6" s="334"/>
      <c r="B6" s="329"/>
      <c r="C6" s="329"/>
      <c r="D6" s="329"/>
      <c r="E6" s="329"/>
      <c r="F6" s="329"/>
      <c r="G6" s="329"/>
      <c r="H6" s="329"/>
      <c r="I6" s="329"/>
      <c r="J6" s="329"/>
      <c r="K6" s="329"/>
      <c r="L6" s="329"/>
      <c r="M6" s="313"/>
      <c r="N6" s="329"/>
      <c r="O6" s="329"/>
      <c r="P6" s="329"/>
      <c r="Q6" s="329"/>
      <c r="R6" s="329"/>
      <c r="S6" s="313" t="s">
        <v>30</v>
      </c>
      <c r="T6" s="313"/>
      <c r="U6" s="313"/>
      <c r="V6" s="313"/>
      <c r="W6" s="331"/>
      <c r="X6" s="331"/>
      <c r="Y6" s="313" t="s">
        <v>31</v>
      </c>
      <c r="Z6" s="313" t="s">
        <v>41</v>
      </c>
      <c r="AA6" s="313" t="s">
        <v>42</v>
      </c>
      <c r="AB6" s="313" t="s">
        <v>32</v>
      </c>
      <c r="AC6" s="337"/>
      <c r="AD6" s="337"/>
      <c r="AE6" s="313"/>
      <c r="AF6" s="313"/>
      <c r="AG6" s="313"/>
      <c r="AH6" s="316"/>
      <c r="AI6" s="316"/>
      <c r="AJ6" s="313" t="s">
        <v>18</v>
      </c>
      <c r="AK6" s="319" t="s">
        <v>19</v>
      </c>
    </row>
    <row r="7" spans="1:37" ht="48.75" customHeight="1" thickBot="1" x14ac:dyDescent="0.25">
      <c r="A7" s="335"/>
      <c r="B7" s="330"/>
      <c r="C7" s="330"/>
      <c r="D7" s="330"/>
      <c r="E7" s="330"/>
      <c r="F7" s="330"/>
      <c r="G7" s="330"/>
      <c r="H7" s="330"/>
      <c r="I7" s="330"/>
      <c r="J7" s="330"/>
      <c r="K7" s="330"/>
      <c r="L7" s="330"/>
      <c r="M7" s="314"/>
      <c r="N7" s="330"/>
      <c r="O7" s="330"/>
      <c r="P7" s="330"/>
      <c r="Q7" s="330"/>
      <c r="R7" s="330"/>
      <c r="S7" s="109" t="s">
        <v>18</v>
      </c>
      <c r="T7" s="109" t="s">
        <v>41</v>
      </c>
      <c r="U7" s="109" t="s">
        <v>42</v>
      </c>
      <c r="V7" s="109" t="s">
        <v>34</v>
      </c>
      <c r="W7" s="109" t="s">
        <v>41</v>
      </c>
      <c r="X7" s="109" t="s">
        <v>42</v>
      </c>
      <c r="Y7" s="314"/>
      <c r="Z7" s="314"/>
      <c r="AA7" s="314"/>
      <c r="AB7" s="314"/>
      <c r="AC7" s="109" t="s">
        <v>41</v>
      </c>
      <c r="AD7" s="109" t="s">
        <v>42</v>
      </c>
      <c r="AE7" s="314"/>
      <c r="AF7" s="314"/>
      <c r="AG7" s="314"/>
      <c r="AH7" s="317"/>
      <c r="AI7" s="317"/>
      <c r="AJ7" s="314"/>
      <c r="AK7" s="320"/>
    </row>
    <row r="8" spans="1:37" s="83" customFormat="1" ht="30" customHeight="1" x14ac:dyDescent="0.2">
      <c r="A8" s="105">
        <v>1</v>
      </c>
      <c r="B8" s="180">
        <v>119377</v>
      </c>
      <c r="C8" s="181">
        <v>463</v>
      </c>
      <c r="D8" s="181" t="s">
        <v>73</v>
      </c>
      <c r="E8" s="182" t="s">
        <v>530</v>
      </c>
      <c r="F8" s="181" t="s">
        <v>84</v>
      </c>
      <c r="G8" s="183" t="s">
        <v>85</v>
      </c>
      <c r="H8" s="181" t="s">
        <v>86</v>
      </c>
      <c r="I8" s="181" t="s">
        <v>74</v>
      </c>
      <c r="J8" s="184" t="s">
        <v>87</v>
      </c>
      <c r="K8" s="111">
        <v>43332</v>
      </c>
      <c r="L8" s="111">
        <v>43819</v>
      </c>
      <c r="M8" s="112">
        <f>S8/AE8*100</f>
        <v>85.000001900439869</v>
      </c>
      <c r="N8" s="58">
        <v>6</v>
      </c>
      <c r="O8" s="58" t="s">
        <v>88</v>
      </c>
      <c r="P8" s="58" t="s">
        <v>89</v>
      </c>
      <c r="Q8" s="58" t="s">
        <v>68</v>
      </c>
      <c r="R8" s="70" t="s">
        <v>75</v>
      </c>
      <c r="S8" s="185">
        <v>313085.42</v>
      </c>
      <c r="T8" s="185">
        <v>313085.42</v>
      </c>
      <c r="U8" s="185">
        <v>0</v>
      </c>
      <c r="V8" s="185">
        <v>47883.64</v>
      </c>
      <c r="W8" s="185">
        <v>47883.64</v>
      </c>
      <c r="X8" s="185">
        <v>0</v>
      </c>
      <c r="Y8" s="186">
        <v>7366.72</v>
      </c>
      <c r="Z8" s="186">
        <v>7366.72</v>
      </c>
      <c r="AA8" s="186">
        <v>0</v>
      </c>
      <c r="AB8" s="185">
        <v>0</v>
      </c>
      <c r="AC8" s="186">
        <v>0</v>
      </c>
      <c r="AD8" s="186">
        <v>0</v>
      </c>
      <c r="AE8" s="185">
        <v>368335.77999999997</v>
      </c>
      <c r="AF8" s="186">
        <v>4938.5</v>
      </c>
      <c r="AG8" s="185">
        <v>373274.27999999997</v>
      </c>
      <c r="AH8" s="186" t="s">
        <v>97</v>
      </c>
      <c r="AI8" s="186" t="s">
        <v>77</v>
      </c>
      <c r="AJ8" s="186">
        <v>133874.00999999998</v>
      </c>
      <c r="AK8" s="187">
        <v>20474.830000000002</v>
      </c>
    </row>
    <row r="9" spans="1:37" s="83" customFormat="1" ht="30" customHeight="1" x14ac:dyDescent="0.2">
      <c r="A9" s="84">
        <v>2</v>
      </c>
      <c r="B9" s="121">
        <v>126124</v>
      </c>
      <c r="C9" s="58">
        <v>532</v>
      </c>
      <c r="D9" s="58" t="s">
        <v>492</v>
      </c>
      <c r="E9" s="155" t="s">
        <v>530</v>
      </c>
      <c r="F9" s="58" t="s">
        <v>76</v>
      </c>
      <c r="G9" s="71" t="s">
        <v>90</v>
      </c>
      <c r="H9" s="58" t="s">
        <v>86</v>
      </c>
      <c r="I9" s="58" t="s">
        <v>74</v>
      </c>
      <c r="J9" s="166" t="s">
        <v>91</v>
      </c>
      <c r="K9" s="111">
        <v>43462</v>
      </c>
      <c r="L9" s="111">
        <v>44528</v>
      </c>
      <c r="M9" s="112">
        <f>S9/AE9*100</f>
        <v>84.999999694403598</v>
      </c>
      <c r="N9" s="58">
        <v>6</v>
      </c>
      <c r="O9" s="58" t="s">
        <v>88</v>
      </c>
      <c r="P9" s="58" t="s">
        <v>89</v>
      </c>
      <c r="Q9" s="58" t="s">
        <v>68</v>
      </c>
      <c r="R9" s="70" t="s">
        <v>75</v>
      </c>
      <c r="S9" s="123">
        <v>2086084.74</v>
      </c>
      <c r="T9" s="123">
        <v>2086084.74</v>
      </c>
      <c r="U9" s="123">
        <v>0</v>
      </c>
      <c r="V9" s="123">
        <v>319048.28000000003</v>
      </c>
      <c r="W9" s="123">
        <v>319048.28000000003</v>
      </c>
      <c r="X9" s="123">
        <v>0</v>
      </c>
      <c r="Y9" s="124">
        <v>49084.33</v>
      </c>
      <c r="Z9" s="124">
        <v>49084.33</v>
      </c>
      <c r="AA9" s="124">
        <v>0</v>
      </c>
      <c r="AB9" s="123">
        <v>0</v>
      </c>
      <c r="AC9" s="124">
        <v>0</v>
      </c>
      <c r="AD9" s="124">
        <v>0</v>
      </c>
      <c r="AE9" s="123">
        <v>2454217.35</v>
      </c>
      <c r="AF9" s="124">
        <v>0</v>
      </c>
      <c r="AG9" s="123">
        <v>2454217.35</v>
      </c>
      <c r="AH9" s="124" t="s">
        <v>437</v>
      </c>
      <c r="AI9" s="124" t="s">
        <v>566</v>
      </c>
      <c r="AJ9" s="124">
        <v>1182527.98</v>
      </c>
      <c r="AK9" s="125">
        <v>180857.26</v>
      </c>
    </row>
    <row r="10" spans="1:37" s="83" customFormat="1" ht="30" customHeight="1" x14ac:dyDescent="0.2">
      <c r="A10" s="85">
        <v>3</v>
      </c>
      <c r="B10" s="122">
        <v>129237</v>
      </c>
      <c r="C10" s="58">
        <v>670</v>
      </c>
      <c r="D10" s="58" t="s">
        <v>73</v>
      </c>
      <c r="E10" s="155" t="s">
        <v>530</v>
      </c>
      <c r="F10" s="70" t="s">
        <v>434</v>
      </c>
      <c r="G10" s="166" t="s">
        <v>435</v>
      </c>
      <c r="H10" s="58" t="s">
        <v>96</v>
      </c>
      <c r="I10" s="58" t="s">
        <v>74</v>
      </c>
      <c r="J10" s="170" t="s">
        <v>436</v>
      </c>
      <c r="K10" s="111">
        <v>43697</v>
      </c>
      <c r="L10" s="111">
        <v>44793</v>
      </c>
      <c r="M10" s="112">
        <f>S10/AE10*100</f>
        <v>85</v>
      </c>
      <c r="N10" s="58">
        <v>6</v>
      </c>
      <c r="O10" s="58" t="s">
        <v>89</v>
      </c>
      <c r="P10" s="58" t="s">
        <v>125</v>
      </c>
      <c r="Q10" s="70" t="s">
        <v>68</v>
      </c>
      <c r="R10" s="58" t="s">
        <v>75</v>
      </c>
      <c r="S10" s="123">
        <v>2465000</v>
      </c>
      <c r="T10" s="123">
        <v>2465000</v>
      </c>
      <c r="U10" s="123">
        <v>0</v>
      </c>
      <c r="V10" s="123">
        <v>377000</v>
      </c>
      <c r="W10" s="123">
        <v>377000</v>
      </c>
      <c r="X10" s="123">
        <v>0</v>
      </c>
      <c r="Y10" s="123">
        <v>58000</v>
      </c>
      <c r="Z10" s="123">
        <v>58000</v>
      </c>
      <c r="AA10" s="123">
        <v>0</v>
      </c>
      <c r="AB10" s="123">
        <v>0</v>
      </c>
      <c r="AC10" s="123">
        <v>0</v>
      </c>
      <c r="AD10" s="123">
        <v>0</v>
      </c>
      <c r="AE10" s="123">
        <v>2900000</v>
      </c>
      <c r="AF10" s="123">
        <v>0</v>
      </c>
      <c r="AG10" s="123">
        <v>2900000</v>
      </c>
      <c r="AH10" s="124" t="s">
        <v>437</v>
      </c>
      <c r="AI10" s="126" t="s">
        <v>77</v>
      </c>
      <c r="AJ10" s="124">
        <v>1532562.5</v>
      </c>
      <c r="AK10" s="125">
        <v>190038.97000000003</v>
      </c>
    </row>
    <row r="11" spans="1:37" s="83" customFormat="1" ht="30" customHeight="1" x14ac:dyDescent="0.2">
      <c r="A11" s="85">
        <v>4</v>
      </c>
      <c r="B11" s="122">
        <v>135083</v>
      </c>
      <c r="C11" s="58">
        <v>787</v>
      </c>
      <c r="D11" s="58" t="s">
        <v>493</v>
      </c>
      <c r="E11" s="155" t="s">
        <v>530</v>
      </c>
      <c r="F11" s="169" t="s">
        <v>494</v>
      </c>
      <c r="G11" s="166" t="s">
        <v>495</v>
      </c>
      <c r="H11" s="58" t="s">
        <v>86</v>
      </c>
      <c r="I11" s="58" t="s">
        <v>74</v>
      </c>
      <c r="J11" s="170" t="s">
        <v>496</v>
      </c>
      <c r="K11" s="111">
        <v>43973</v>
      </c>
      <c r="L11" s="111">
        <v>44703</v>
      </c>
      <c r="M11" s="112">
        <f>S11/AE11*100</f>
        <v>85.000000133164178</v>
      </c>
      <c r="N11" s="58">
        <v>6</v>
      </c>
      <c r="O11" s="58" t="s">
        <v>88</v>
      </c>
      <c r="P11" s="58" t="s">
        <v>89</v>
      </c>
      <c r="Q11" s="58" t="s">
        <v>68</v>
      </c>
      <c r="R11" s="58" t="s">
        <v>75</v>
      </c>
      <c r="S11" s="123">
        <v>2234084.3199999998</v>
      </c>
      <c r="T11" s="123">
        <v>2234084.3199999998</v>
      </c>
      <c r="U11" s="123">
        <v>0</v>
      </c>
      <c r="V11" s="123">
        <v>341683.48</v>
      </c>
      <c r="W11" s="123">
        <v>341683.48</v>
      </c>
      <c r="X11" s="123">
        <v>0</v>
      </c>
      <c r="Y11" s="123">
        <v>52566.69</v>
      </c>
      <c r="Z11" s="123">
        <v>52566.69</v>
      </c>
      <c r="AA11" s="123">
        <v>0</v>
      </c>
      <c r="AB11" s="123">
        <v>0</v>
      </c>
      <c r="AC11" s="123">
        <v>0</v>
      </c>
      <c r="AD11" s="123">
        <v>0</v>
      </c>
      <c r="AE11" s="123">
        <v>2628334.4899999998</v>
      </c>
      <c r="AF11" s="123">
        <v>0</v>
      </c>
      <c r="AG11" s="123">
        <v>2628334.4899999998</v>
      </c>
      <c r="AH11" s="124" t="s">
        <v>437</v>
      </c>
      <c r="AI11" s="126" t="s">
        <v>77</v>
      </c>
      <c r="AJ11" s="124">
        <v>102027.95999999999</v>
      </c>
      <c r="AK11" s="125">
        <v>15604.27</v>
      </c>
    </row>
    <row r="12" spans="1:37" s="83" customFormat="1" ht="30" customHeight="1" thickBot="1" x14ac:dyDescent="0.25">
      <c r="A12" s="85">
        <v>5</v>
      </c>
      <c r="B12" s="171">
        <v>135769</v>
      </c>
      <c r="C12" s="59">
        <v>845</v>
      </c>
      <c r="D12" s="59" t="s">
        <v>493</v>
      </c>
      <c r="E12" s="168" t="s">
        <v>530</v>
      </c>
      <c r="F12" s="172" t="s">
        <v>494</v>
      </c>
      <c r="G12" s="173" t="s">
        <v>497</v>
      </c>
      <c r="H12" s="59" t="s">
        <v>96</v>
      </c>
      <c r="I12" s="59" t="s">
        <v>74</v>
      </c>
      <c r="J12" s="174" t="s">
        <v>498</v>
      </c>
      <c r="K12" s="111">
        <v>44011</v>
      </c>
      <c r="L12" s="111">
        <v>44741</v>
      </c>
      <c r="M12" s="112">
        <f>S12/AE12*100</f>
        <v>85.000000109361991</v>
      </c>
      <c r="N12" s="58">
        <v>6</v>
      </c>
      <c r="O12" s="58" t="s">
        <v>88</v>
      </c>
      <c r="P12" s="58" t="s">
        <v>125</v>
      </c>
      <c r="Q12" s="58" t="s">
        <v>68</v>
      </c>
      <c r="R12" s="58" t="s">
        <v>75</v>
      </c>
      <c r="S12" s="175">
        <v>2331705.91</v>
      </c>
      <c r="T12" s="175">
        <v>2331705.91</v>
      </c>
      <c r="U12" s="175">
        <v>0</v>
      </c>
      <c r="V12" s="175">
        <v>356613.86</v>
      </c>
      <c r="W12" s="175">
        <v>356613.86</v>
      </c>
      <c r="X12" s="175">
        <v>0</v>
      </c>
      <c r="Y12" s="175">
        <v>54863.65</v>
      </c>
      <c r="Z12" s="175">
        <v>54863.65</v>
      </c>
      <c r="AA12" s="175">
        <v>0</v>
      </c>
      <c r="AB12" s="175">
        <v>0</v>
      </c>
      <c r="AC12" s="175"/>
      <c r="AD12" s="175">
        <v>0</v>
      </c>
      <c r="AE12" s="175">
        <v>2743183.42</v>
      </c>
      <c r="AF12" s="175">
        <v>0</v>
      </c>
      <c r="AG12" s="175">
        <v>2743183.42</v>
      </c>
      <c r="AH12" s="176" t="s">
        <v>437</v>
      </c>
      <c r="AI12" s="177" t="s">
        <v>77</v>
      </c>
      <c r="AJ12" s="176">
        <v>252533.61</v>
      </c>
      <c r="AK12" s="188">
        <v>21766.39</v>
      </c>
    </row>
    <row r="13" spans="1:37" s="83" customFormat="1" ht="30" customHeight="1" thickBot="1" x14ac:dyDescent="0.25">
      <c r="A13" s="324" t="s">
        <v>71</v>
      </c>
      <c r="B13" s="325"/>
      <c r="C13" s="325"/>
      <c r="D13" s="325"/>
      <c r="E13" s="325"/>
      <c r="F13" s="325"/>
      <c r="G13" s="325"/>
      <c r="H13" s="325"/>
      <c r="I13" s="325"/>
      <c r="J13" s="325"/>
      <c r="K13" s="325"/>
      <c r="L13" s="325"/>
      <c r="M13" s="325"/>
      <c r="N13" s="325"/>
      <c r="O13" s="325"/>
      <c r="P13" s="325"/>
      <c r="Q13" s="325"/>
      <c r="R13" s="326"/>
      <c r="S13" s="178">
        <f t="shared" ref="S13:AG13" si="0">SUM(S8:S12)</f>
        <v>9429960.3900000006</v>
      </c>
      <c r="T13" s="178">
        <f t="shared" si="0"/>
        <v>9429960.3900000006</v>
      </c>
      <c r="U13" s="178">
        <f t="shared" si="0"/>
        <v>0</v>
      </c>
      <c r="V13" s="178">
        <f t="shared" si="0"/>
        <v>1442229.2599999998</v>
      </c>
      <c r="W13" s="178">
        <f t="shared" si="0"/>
        <v>1442229.2599999998</v>
      </c>
      <c r="X13" s="178">
        <f t="shared" si="0"/>
        <v>0</v>
      </c>
      <c r="Y13" s="178">
        <f t="shared" si="0"/>
        <v>221881.38999999998</v>
      </c>
      <c r="Z13" s="178">
        <f t="shared" si="0"/>
        <v>221881.38999999998</v>
      </c>
      <c r="AA13" s="178">
        <f t="shared" si="0"/>
        <v>0</v>
      </c>
      <c r="AB13" s="178">
        <f t="shared" si="0"/>
        <v>0</v>
      </c>
      <c r="AC13" s="178">
        <f t="shared" si="0"/>
        <v>0</v>
      </c>
      <c r="AD13" s="178">
        <f t="shared" si="0"/>
        <v>0</v>
      </c>
      <c r="AE13" s="178">
        <f t="shared" si="0"/>
        <v>11094071.039999999</v>
      </c>
      <c r="AF13" s="178">
        <f t="shared" si="0"/>
        <v>4938.5</v>
      </c>
      <c r="AG13" s="178">
        <f t="shared" si="0"/>
        <v>11099009.539999999</v>
      </c>
      <c r="AH13" s="178"/>
      <c r="AI13" s="178"/>
      <c r="AJ13" s="178">
        <f>SUM(AJ8:AJ12)</f>
        <v>3203526.06</v>
      </c>
      <c r="AK13" s="179">
        <f>SUM(AK8:AK12)</f>
        <v>428741.72000000009</v>
      </c>
    </row>
    <row r="14" spans="1:37" ht="30" customHeight="1" x14ac:dyDescent="0.2">
      <c r="S14" s="74"/>
      <c r="T14" s="74"/>
      <c r="U14" s="74"/>
      <c r="V14" s="74"/>
      <c r="W14" s="74"/>
      <c r="X14" s="74"/>
      <c r="Y14" s="74"/>
      <c r="Z14" s="74"/>
      <c r="AA14" s="74"/>
      <c r="AB14" s="74"/>
      <c r="AC14" s="74"/>
      <c r="AD14" s="74"/>
      <c r="AE14" s="74"/>
      <c r="AF14" s="74"/>
      <c r="AG14" s="74"/>
    </row>
    <row r="15" spans="1:37" ht="30" customHeight="1" x14ac:dyDescent="0.2">
      <c r="S15" s="74"/>
      <c r="T15" s="74"/>
      <c r="U15" s="74"/>
      <c r="V15" s="74"/>
      <c r="W15" s="74"/>
      <c r="X15" s="74"/>
      <c r="Y15" s="74"/>
      <c r="Z15" s="74"/>
      <c r="AA15" s="74"/>
      <c r="AB15" s="74"/>
      <c r="AC15" s="74"/>
      <c r="AD15" s="74"/>
      <c r="AE15" s="74"/>
      <c r="AF15" s="74"/>
      <c r="AG15" s="74"/>
    </row>
  </sheetData>
  <protectedRanges>
    <protectedRange sqref="AF5 I5:I6 A5:H7 AG5:AK7 AF7 J5:Y7 Z5:AA6 AB5:AE7" name="maria" securityDescriptor="O:WDG:WDD:(A;;CC;;;S-1-5-21-3048853270-2157241324-869001692-3245)(A;;CC;;;S-1-5-21-3048853270-2157241324-869001692-1007)"/>
    <protectedRange sqref="A13 H13:XFD13 C13:F13 AL8:XFD12" name="maria_1" securityDescriptor="O:WDG:WDD:(A;;CC;;;S-1-5-21-3048853270-2157241324-869001692-3245)(A;;CC;;;S-1-5-21-3048853270-2157241324-869001692-1007)"/>
    <protectedRange sqref="A8:A12" name="maria_25" securityDescriptor="O:WDG:WDD:(A;;CC;;;S-1-5-21-3048853270-2157241324-869001692-3245)(A;;CC;;;S-1-5-21-3048853270-2157241324-869001692-1007)"/>
    <protectedRange sqref="W8:AA9 AF8:AF9 AC8:AD9 S8:U9 AI8:AK9" name="maria_5" securityDescriptor="O:WDG:WDD:(A;;CC;;;S-1-5-21-3048853270-2157241324-869001692-3245)(A;;CC;;;S-1-5-21-3048853270-2157241324-869001692-1007)"/>
    <protectedRange sqref="AH8:AH12" name="maria_1_1_1" securityDescriptor="O:WDG:WDD:(A;;CC;;;S-1-5-21-3048853270-2157241324-869001692-3245)(A;;CC;;;S-1-5-21-3048853270-2157241324-869001692-1007)"/>
    <protectedRange sqref="AG8:AG9" name="maria_1_1_7_1" securityDescriptor="O:WDG:WDD:(A;;CC;;;S-1-5-21-3048853270-2157241324-869001692-3245)(A;;CC;;;S-1-5-21-3048853270-2157241324-869001692-1007)"/>
    <protectedRange sqref="AE8:AE9" name="maria_17_1" securityDescriptor="O:WDG:WDD:(A;;CC;;;S-1-5-21-3048853270-2157241324-869001692-3245)(A;;CC;;;S-1-5-21-3048853270-2157241324-869001692-1007)"/>
    <protectedRange sqref="B8:B9" name="maria_25_1" securityDescriptor="O:WDG:WDD:(A;;CC;;;S-1-5-21-3048853270-2157241324-869001692-3245)(A;;CC;;;S-1-5-21-3048853270-2157241324-869001692-1007)"/>
    <protectedRange sqref="AB8:AB9" name="maria_26_1" securityDescriptor="O:WDG:WDD:(A;;CC;;;S-1-5-21-3048853270-2157241324-869001692-3245)(A;;CC;;;S-1-5-21-3048853270-2157241324-869001692-1007)"/>
    <protectedRange sqref="V8:V9" name="maria_1_1_22_1" securityDescriptor="O:WDG:WDD:(A;;CC;;;S-1-5-21-3048853270-2157241324-869001692-3245)(A;;CC;;;S-1-5-21-3048853270-2157241324-869001692-1007)"/>
    <protectedRange sqref="AI10:AK12 B10:B12 S10:AG12" name="maria_1_4" securityDescriptor="O:WDG:WDD:(A;;CC;;;S-1-5-21-3048853270-2157241324-869001692-3245)(A;;CC;;;S-1-5-21-3048853270-2157241324-869001692-1007)"/>
    <protectedRange sqref="F8:J9 C8:D9 I10:I12" name="maria_2" securityDescriptor="O:WDG:WDD:(A;;CC;;;S-1-5-21-3048853270-2157241324-869001692-3245)(A;;CC;;;S-1-5-21-3048853270-2157241324-869001692-1007)"/>
    <protectedRange sqref="H10:H12 J10:J12 C10:D12 F10" name="maria_1_1" securityDescriptor="O:WDG:WDD:(A;;CC;;;S-1-5-21-3048853270-2157241324-869001692-3245)(A;;CC;;;S-1-5-21-3048853270-2157241324-869001692-1007)"/>
    <protectedRange sqref="F11:F12" name="maria_5_34_1" securityDescriptor="O:WDG:WDD:(A;;CC;;;S-1-5-21-3048853270-2157241324-869001692-3245)(A;;CC;;;S-1-5-21-3048853270-2157241324-869001692-1007)"/>
    <protectedRange sqref="N11:Q11 N12:O12 Q12 K8:L9 N8:R9" name="maria_3" securityDescriptor="O:WDG:WDD:(A;;CC;;;S-1-5-21-3048853270-2157241324-869001692-3245)(A;;CC;;;S-1-5-21-3048853270-2157241324-869001692-1007)"/>
    <protectedRange sqref="N10:P10 K10:L12 P12" name="maria_1_2" securityDescriptor="O:WDG:WDD:(A;;CC;;;S-1-5-21-3048853270-2157241324-869001692-3245)(A;;CC;;;S-1-5-21-3048853270-2157241324-869001692-1007)"/>
    <protectedRange sqref="Q10:R10" name="maria_1_2_1_1" securityDescriptor="O:WDG:WDD:(A;;CC;;;S-1-5-21-3048853270-2157241324-869001692-3245)(A;;CC;;;S-1-5-21-3048853270-2157241324-869001692-1007)"/>
    <protectedRange sqref="R11:R12" name="maria_1_5_13" securityDescriptor="O:WDG:WDD:(A;;CC;;;S-1-5-21-3048853270-2157241324-869001692-3245)(A;;CC;;;S-1-5-21-3048853270-2157241324-869001692-1007)"/>
  </protectedRanges>
  <mergeCells count="35">
    <mergeCell ref="AK6:AK7"/>
    <mergeCell ref="AI5:AI7"/>
    <mergeCell ref="AJ5:AK5"/>
    <mergeCell ref="AG5:AG7"/>
    <mergeCell ref="AH5:AH7"/>
    <mergeCell ref="S5:AB5"/>
    <mergeCell ref="F5:F7"/>
    <mergeCell ref="O5:O7"/>
    <mergeCell ref="AJ6:AJ7"/>
    <mergeCell ref="A5:A7"/>
    <mergeCell ref="B5:B7"/>
    <mergeCell ref="C5:C7"/>
    <mergeCell ref="D5:D7"/>
    <mergeCell ref="E5:E7"/>
    <mergeCell ref="G5:G7"/>
    <mergeCell ref="H5:H7"/>
    <mergeCell ref="L5:L7"/>
    <mergeCell ref="AC5:AD6"/>
    <mergeCell ref="I5:I7"/>
    <mergeCell ref="A13:R13"/>
    <mergeCell ref="A3:J3"/>
    <mergeCell ref="J5:J7"/>
    <mergeCell ref="K5:K7"/>
    <mergeCell ref="AF5:AF7"/>
    <mergeCell ref="Z6:Z7"/>
    <mergeCell ref="AA6:AA7"/>
    <mergeCell ref="M5:M7"/>
    <mergeCell ref="N5:N7"/>
    <mergeCell ref="AE5:AE7"/>
    <mergeCell ref="S6:X6"/>
    <mergeCell ref="Y6:Y7"/>
    <mergeCell ref="AB6:AB7"/>
    <mergeCell ref="R5:R7"/>
    <mergeCell ref="P5:P7"/>
    <mergeCell ref="Q5:Q7"/>
  </mergeCells>
  <pageMargins left="0.7" right="0.7" top="0.75" bottom="0.75" header="0.3" footer="0.3"/>
  <pageSetup paperSize="8" scale="26" fitToHeight="0" orientation="landscape" verticalDpi="599"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B21"/>
  <sheetViews>
    <sheetView workbookViewId="0">
      <selection activeCell="J16" sqref="J16"/>
    </sheetView>
  </sheetViews>
  <sheetFormatPr defaultRowHeight="15" x14ac:dyDescent="0.25"/>
  <cols>
    <col min="2" max="2" width="29.42578125" customWidth="1"/>
  </cols>
  <sheetData>
    <row r="3" spans="2:2" ht="63" x14ac:dyDescent="0.25">
      <c r="B3" s="17" t="s">
        <v>418</v>
      </c>
    </row>
    <row r="4" spans="2:2" ht="15.75" thickBot="1" x14ac:dyDescent="0.3">
      <c r="B4" s="18"/>
    </row>
    <row r="5" spans="2:2" x14ac:dyDescent="0.25">
      <c r="B5" s="338" t="s">
        <v>413</v>
      </c>
    </row>
    <row r="6" spans="2:2" x14ac:dyDescent="0.25">
      <c r="B6" s="339"/>
    </row>
    <row r="7" spans="2:2" ht="15.75" thickBot="1" x14ac:dyDescent="0.3">
      <c r="B7" s="340"/>
    </row>
    <row r="8" spans="2:2" ht="15.75" x14ac:dyDescent="0.25">
      <c r="B8" s="86" t="s">
        <v>211</v>
      </c>
    </row>
    <row r="9" spans="2:2" ht="15.75" x14ac:dyDescent="0.25">
      <c r="B9" s="87" t="s">
        <v>125</v>
      </c>
    </row>
    <row r="10" spans="2:2" ht="15.75" x14ac:dyDescent="0.25">
      <c r="B10" s="87" t="s">
        <v>201</v>
      </c>
    </row>
    <row r="11" spans="2:2" ht="15.75" x14ac:dyDescent="0.25">
      <c r="B11" s="88" t="s">
        <v>163</v>
      </c>
    </row>
    <row r="12" spans="2:2" ht="15.75" x14ac:dyDescent="0.25">
      <c r="B12" s="88" t="s">
        <v>451</v>
      </c>
    </row>
    <row r="13" spans="2:2" ht="15.75" x14ac:dyDescent="0.25">
      <c r="B13" s="89" t="s">
        <v>293</v>
      </c>
    </row>
    <row r="14" spans="2:2" ht="15.75" x14ac:dyDescent="0.25">
      <c r="B14" s="88" t="s">
        <v>414</v>
      </c>
    </row>
    <row r="15" spans="2:2" ht="15.75" x14ac:dyDescent="0.25">
      <c r="B15" s="88" t="s">
        <v>95</v>
      </c>
    </row>
    <row r="16" spans="2:2" ht="15.75" x14ac:dyDescent="0.25">
      <c r="B16" s="88" t="s">
        <v>452</v>
      </c>
    </row>
    <row r="17" spans="2:2" ht="15.75" x14ac:dyDescent="0.25">
      <c r="B17" s="88" t="s">
        <v>415</v>
      </c>
    </row>
    <row r="18" spans="2:2" ht="16.5" thickBot="1" x14ac:dyDescent="0.3">
      <c r="B18" s="90" t="s">
        <v>450</v>
      </c>
    </row>
    <row r="19" spans="2:2" ht="16.5" thickBot="1" x14ac:dyDescent="0.3">
      <c r="B19" s="32"/>
    </row>
    <row r="20" spans="2:2" ht="15.75" x14ac:dyDescent="0.25">
      <c r="B20" s="30"/>
    </row>
    <row r="21" spans="2:2" ht="22.5" x14ac:dyDescent="0.25">
      <c r="B21" s="31" t="s">
        <v>416</v>
      </c>
    </row>
  </sheetData>
  <mergeCells count="1">
    <mergeCell ref="B5:B7"/>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Satu-Mare - centralizator</vt:lpstr>
      <vt:lpstr>SATU MARE in derulare</vt:lpstr>
      <vt:lpstr>SATU MARE finalizate</vt:lpstr>
      <vt:lpstr>POIM</vt:lpstr>
      <vt:lpstr>POR</vt:lpstr>
      <vt:lpstr>POCU</vt:lpstr>
      <vt:lpstr>POCA</vt:lpstr>
      <vt:lpstr>Localitati</vt:lpstr>
      <vt:lpstr>POR!Print_Titles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Mihaela Soiculescu</dc:creator>
  <cp:lastModifiedBy>Claudia Coman</cp:lastModifiedBy>
  <cp:lastPrinted>2019-07-16T07:44:31Z</cp:lastPrinted>
  <dcterms:created xsi:type="dcterms:W3CDTF">2019-07-09T07:38:02Z</dcterms:created>
  <dcterms:modified xsi:type="dcterms:W3CDTF">2021-06-15T13:21:01Z</dcterms:modified>
</cp:coreProperties>
</file>