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defaultThemeVersion="124226"/>
  <mc:AlternateContent xmlns:mc="http://schemas.openxmlformats.org/markup-compatibility/2006">
    <mc:Choice Requires="x15">
      <x15ac:absPath xmlns:x15ac="http://schemas.microsoft.com/office/spreadsheetml/2010/11/ac" url="D:\Claudia\2019\judete\judete\9. 31.03.2021\eu\final\"/>
    </mc:Choice>
  </mc:AlternateContent>
  <xr:revisionPtr revIDLastSave="0" documentId="13_ncr:1_{90A3861A-FE3D-4CEF-93EA-192027217976}" xr6:coauthVersionLast="47" xr6:coauthVersionMax="47" xr10:uidLastSave="{00000000-0000-0000-0000-000000000000}"/>
  <bookViews>
    <workbookView xWindow="-120" yWindow="-120" windowWidth="29040" windowHeight="15840" tabRatio="752" xr2:uid="{00000000-000D-0000-FFFF-FFFF00000000}"/>
  </bookViews>
  <sheets>
    <sheet name="Giurgiu - centralizator" sheetId="1" r:id="rId1"/>
    <sheet name="Giurgiu in derulare" sheetId="17" r:id="rId2"/>
    <sheet name="Giurgiu finalizate" sheetId="18" r:id="rId3"/>
    <sheet name="POIM" sheetId="6" r:id="rId4"/>
    <sheet name="POR" sheetId="15" r:id="rId5"/>
    <sheet name="POCU" sheetId="7" r:id="rId6"/>
    <sheet name="POC" sheetId="8" r:id="rId7"/>
    <sheet name="POCA" sheetId="12" r:id="rId8"/>
    <sheet name="Giurgiu (Localitati)" sheetId="16" r:id="rId9"/>
  </sheets>
  <externalReferences>
    <externalReference r:id="rId10"/>
  </externalReferences>
  <definedNames>
    <definedName name="_xlnm._FilterDatabase" localSheetId="2" hidden="1">'Giurgiu finalizate'!$B$4:$E$6</definedName>
    <definedName name="_xlnm._FilterDatabase" localSheetId="1" hidden="1">'Giurgiu in derulare'!$B$4:$E$6</definedName>
    <definedName name="_xlnm._FilterDatabase" localSheetId="6" hidden="1">POC!$A$4:$X$16</definedName>
    <definedName name="_xlnm._FilterDatabase" localSheetId="5" hidden="1">POCU!$A$5:$Z$23</definedName>
    <definedName name="_xlnm._FilterDatabase" localSheetId="4" hidden="1">POR!$A$4:$W$80</definedName>
    <definedName name="id" localSheetId="8">[1]POCU!#REF!</definedName>
    <definedName name="id" localSheetId="2">#REF!</definedName>
    <definedName name="id" localSheetId="1">#REF!</definedName>
    <definedName name="id">#REF!</definedName>
    <definedName name="LOCAL_MYSQL_DATE_FORMAT" localSheetId="8"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2"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1"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7"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4"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_xlnm.Print_Titles" localSheetId="4">POR!$4:$6</definedName>
  </definedNames>
  <calcPr calcId="191029"/>
</workbook>
</file>

<file path=xl/calcChain.xml><?xml version="1.0" encoding="utf-8"?>
<calcChain xmlns="http://schemas.openxmlformats.org/spreadsheetml/2006/main">
  <c r="A8" i="8" l="1"/>
  <c r="A9" i="8" s="1"/>
  <c r="A10" i="8" s="1"/>
  <c r="A11" i="8" s="1"/>
  <c r="A12" i="8" s="1"/>
  <c r="A13" i="8" s="1"/>
  <c r="A14" i="8" s="1"/>
  <c r="A15" i="8" s="1"/>
  <c r="B9" i="7" l="1"/>
  <c r="B10" i="7" s="1"/>
  <c r="B11" i="7" s="1"/>
  <c r="B12" i="7" s="1"/>
  <c r="B13" i="7" s="1"/>
  <c r="B14" i="7" s="1"/>
  <c r="B15" i="7" s="1"/>
  <c r="B16" i="7" s="1"/>
  <c r="B17" i="7" s="1"/>
  <c r="B18" i="7" s="1"/>
  <c r="B19" i="7" s="1"/>
  <c r="B20" i="7" s="1"/>
  <c r="B21" i="7" s="1"/>
  <c r="B22" i="7" s="1"/>
  <c r="A8" i="15" l="1"/>
  <c r="A9" i="15" s="1"/>
  <c r="A10" i="15" s="1"/>
  <c r="A11" i="15" s="1"/>
  <c r="A12" i="15" s="1"/>
  <c r="A13" i="15" s="1"/>
  <c r="A14" i="15" s="1"/>
  <c r="A15" i="15" s="1"/>
  <c r="A16" i="15" s="1"/>
  <c r="A17" i="15" s="1"/>
  <c r="A18" i="15" s="1"/>
  <c r="A19" i="15" s="1"/>
  <c r="A20" i="15" s="1"/>
  <c r="A21" i="15" s="1"/>
  <c r="A22" i="15" s="1"/>
  <c r="A23" i="15" s="1"/>
  <c r="A24" i="15" s="1"/>
  <c r="A25" i="15" s="1"/>
  <c r="A26" i="15" s="1"/>
  <c r="A27" i="15" s="1"/>
  <c r="A28" i="15" s="1"/>
  <c r="A29" i="15" s="1"/>
  <c r="A30" i="15" s="1"/>
  <c r="A31" i="15" s="1"/>
  <c r="A32" i="15" s="1"/>
  <c r="A33" i="15" s="1"/>
  <c r="A34" i="15" s="1"/>
  <c r="A35" i="15" s="1"/>
  <c r="A36" i="15" s="1"/>
  <c r="A37" i="15" s="1"/>
  <c r="A38" i="15" s="1"/>
  <c r="A39" i="15" s="1"/>
  <c r="A40" i="15" s="1"/>
  <c r="A41" i="15" s="1"/>
  <c r="A42" i="15" s="1"/>
  <c r="A43" i="15" s="1"/>
  <c r="A44" i="15" s="1"/>
  <c r="A45" i="15" s="1"/>
  <c r="A46" i="15" s="1"/>
  <c r="A47" i="15" s="1"/>
  <c r="A48" i="15" s="1"/>
  <c r="A49" i="15" s="1"/>
  <c r="A50" i="15" s="1"/>
  <c r="A51" i="15" s="1"/>
  <c r="A52" i="15" s="1"/>
  <c r="A53" i="15" s="1"/>
  <c r="A54" i="15" s="1"/>
  <c r="A55" i="15" s="1"/>
  <c r="A56" i="15" s="1"/>
  <c r="A57" i="15" s="1"/>
  <c r="A58" i="15" s="1"/>
  <c r="A59" i="15" s="1"/>
  <c r="A60" i="15" s="1"/>
  <c r="A61" i="15" s="1"/>
  <c r="A62" i="15" s="1"/>
  <c r="A63" i="15" s="1"/>
  <c r="A64" i="15" s="1"/>
  <c r="A65" i="15" s="1"/>
  <c r="A66" i="15" s="1"/>
  <c r="A67" i="15" s="1"/>
  <c r="A68" i="15" s="1"/>
  <c r="A69" i="15" s="1"/>
  <c r="A70" i="15" s="1"/>
  <c r="A71" i="15" s="1"/>
  <c r="A72" i="15" s="1"/>
  <c r="A73" i="15" s="1"/>
  <c r="A74" i="15" s="1"/>
  <c r="A75" i="15" s="1"/>
  <c r="A76" i="15" s="1"/>
  <c r="A77" i="15" s="1"/>
  <c r="A78" i="15" s="1"/>
  <c r="A79" i="15" s="1"/>
  <c r="B8" i="6" l="1"/>
  <c r="B9" i="6" s="1"/>
  <c r="B10" i="6" s="1"/>
  <c r="B11" i="6" s="1"/>
  <c r="B12" i="6" s="1"/>
  <c r="Q13" i="6" l="1"/>
  <c r="R13" i="6"/>
  <c r="S13" i="6"/>
  <c r="T13" i="6"/>
  <c r="U13" i="6"/>
  <c r="V13" i="6"/>
  <c r="W13" i="6"/>
  <c r="Z13" i="6"/>
  <c r="AA13" i="6"/>
  <c r="P13" i="6"/>
  <c r="E13" i="18" l="1"/>
  <c r="D13" i="18"/>
  <c r="C13" i="18"/>
  <c r="E13" i="17"/>
  <c r="D13" i="17"/>
  <c r="C13" i="17"/>
  <c r="P16" i="8"/>
  <c r="Q16" i="8"/>
  <c r="R16" i="8"/>
  <c r="S16" i="8"/>
  <c r="T16" i="8"/>
  <c r="W16" i="8"/>
  <c r="X16" i="8"/>
  <c r="O16" i="8"/>
  <c r="N80" i="15"/>
  <c r="O80" i="15"/>
  <c r="P80" i="15"/>
  <c r="Q80" i="15"/>
  <c r="R80" i="15"/>
  <c r="S80" i="15"/>
  <c r="V80" i="15"/>
  <c r="W80" i="15"/>
  <c r="AK14" i="12" l="1"/>
  <c r="AJ14" i="12"/>
  <c r="T14" i="12" l="1"/>
  <c r="U14" i="12"/>
  <c r="V14" i="12"/>
  <c r="W14" i="12"/>
  <c r="X14" i="12"/>
  <c r="Y14" i="12"/>
  <c r="Z14" i="12"/>
  <c r="AA14" i="12"/>
  <c r="AB14" i="12"/>
  <c r="AC14" i="12"/>
  <c r="AD14" i="12"/>
  <c r="AE14" i="12"/>
  <c r="AF14" i="12"/>
  <c r="AG14" i="12"/>
  <c r="S14" i="12"/>
  <c r="R23" i="7" l="1"/>
  <c r="S23" i="7"/>
  <c r="T23" i="7"/>
  <c r="U23" i="7"/>
  <c r="V23" i="7"/>
  <c r="Y23" i="7"/>
  <c r="Z23" i="7"/>
  <c r="Q23" i="7"/>
  <c r="D22" i="16" l="1"/>
  <c r="C22" i="16"/>
  <c r="D14" i="1" l="1"/>
  <c r="E14" i="1"/>
  <c r="C14" i="1"/>
</calcChain>
</file>

<file path=xl/sharedStrings.xml><?xml version="1.0" encoding="utf-8"?>
<sst xmlns="http://schemas.openxmlformats.org/spreadsheetml/2006/main" count="1310" uniqueCount="547">
  <si>
    <t>Program</t>
  </si>
  <si>
    <t>Nr. contracte de finanțare</t>
  </si>
  <si>
    <t>POIM</t>
  </si>
  <si>
    <t>POR</t>
  </si>
  <si>
    <t>POCU</t>
  </si>
  <si>
    <t>POC</t>
  </si>
  <si>
    <t>POCA</t>
  </si>
  <si>
    <t>POAT</t>
  </si>
  <si>
    <t>TOTAL</t>
  </si>
  <si>
    <t>Nr. crt.</t>
  </si>
  <si>
    <t>Titlu proiect</t>
  </si>
  <si>
    <t>Denumire beneficiar</t>
  </si>
  <si>
    <t>Rezumat proiect</t>
  </si>
  <si>
    <t xml:space="preserve">Regiune </t>
  </si>
  <si>
    <t>Județ</t>
  </si>
  <si>
    <t>Localitate</t>
  </si>
  <si>
    <t>Total valoare proiect</t>
  </si>
  <si>
    <t>Stadiu proiect 
(în implementare/ reziliat/ finalizat)</t>
  </si>
  <si>
    <t>Plăţi către beneficiari (lei)</t>
  </si>
  <si>
    <t>In implementare</t>
  </si>
  <si>
    <t>Finalizat</t>
  </si>
  <si>
    <t>in implementare</t>
  </si>
  <si>
    <t>Fonduri UE</t>
  </si>
  <si>
    <t>Contribuția națională</t>
  </si>
  <si>
    <t xml:space="preserve"> în implementare</t>
  </si>
  <si>
    <t xml:space="preserve">Nr. </t>
  </si>
  <si>
    <t>Axă prioritară/Prioritate de investiţii/Obiectiv specific</t>
  </si>
  <si>
    <t>cod SMIS</t>
  </si>
  <si>
    <t>Nr si data Contract de Finantare</t>
  </si>
  <si>
    <t>Tip apel/data lansarii /data inchidere apel de proiecte</t>
  </si>
  <si>
    <t>Nume beneficiar</t>
  </si>
  <si>
    <t>Data de începere a proiectului</t>
  </si>
  <si>
    <t>Data de finalizare a proiectului</t>
  </si>
  <si>
    <t>Rata de cofinanțare UE</t>
  </si>
  <si>
    <t>Tip beneficiar</t>
  </si>
  <si>
    <t>Categorie de intervenție</t>
  </si>
  <si>
    <t xml:space="preserve">Valoare totala eligibila </t>
  </si>
  <si>
    <t>Valoarea eligibilă a proiectului (lei)</t>
  </si>
  <si>
    <t>Cheltuieli neeligibile</t>
  </si>
  <si>
    <t>Valoarea veniturilor nete generate (NFG)</t>
  </si>
  <si>
    <t>Act aditional NR.</t>
  </si>
  <si>
    <t>Contributia proprie a beneficiarului</t>
  </si>
  <si>
    <t>Contributie privata</t>
  </si>
  <si>
    <t>Valoarea UE (LEI)</t>
  </si>
  <si>
    <t>Valoare totală
(LEI)</t>
  </si>
  <si>
    <t>AM/OI/OIR POCU</t>
  </si>
  <si>
    <t>Axă prioritară/ Prioritate de investiţii</t>
  </si>
  <si>
    <t>Numar apel</t>
  </si>
  <si>
    <t>Cod MySMIS proiect</t>
  </si>
  <si>
    <t>Denumire beneficiar: Lider parteneriat/Parteneri</t>
  </si>
  <si>
    <t>Data de începere a proiectului (zz/ll/annn)</t>
  </si>
  <si>
    <t>Data de finalizare a proiectului (zz/ll/annn)</t>
  </si>
  <si>
    <t>Rata de cofinanțare UE (%)</t>
  </si>
  <si>
    <t>Regiune implementare proiect</t>
  </si>
  <si>
    <t>Județ implementare proiect</t>
  </si>
  <si>
    <t>Localitate implementare proiect</t>
  </si>
  <si>
    <t>Tip beneficiar: Lider parteneriat/Tip parteneri</t>
  </si>
  <si>
    <t>Valoarea ELIGIBILĂ a proiectului  (LEI)</t>
  </si>
  <si>
    <t>Act aditional (nr./zz/ll/annn)</t>
  </si>
  <si>
    <t>Sud - Muntenia</t>
  </si>
  <si>
    <t xml:space="preserve">Sud - Muntenia </t>
  </si>
  <si>
    <t>Sud Muntenia</t>
  </si>
  <si>
    <t>cod My SMIS</t>
  </si>
  <si>
    <t>Valoarea ELIGIBILĂ a proiectului (LEI)</t>
  </si>
  <si>
    <t xml:space="preserve">Finanțare acordată </t>
  </si>
  <si>
    <t>Contribuția proprie a beneficiarului</t>
  </si>
  <si>
    <t>Contribuție privată</t>
  </si>
  <si>
    <t>Buget național</t>
  </si>
  <si>
    <t>Privat</t>
  </si>
  <si>
    <t>Rezumat</t>
  </si>
  <si>
    <t>Contribuția proprie a beneficiarului Lider parteneriat/Parteneri</t>
  </si>
  <si>
    <t>Cod MySMIS</t>
  </si>
  <si>
    <t>Cod SIPOCA</t>
  </si>
  <si>
    <t>OFP</t>
  </si>
  <si>
    <t>Cod apel</t>
  </si>
  <si>
    <t>Denumire parteneri</t>
  </si>
  <si>
    <t>Valoarea eligibilă a proiectului</t>
  </si>
  <si>
    <t>regiune mai puțin dezvoltată</t>
  </si>
  <si>
    <t>regiune mai dezvoltată</t>
  </si>
  <si>
    <t>n.a</t>
  </si>
  <si>
    <t>APL</t>
  </si>
  <si>
    <t>119 - Investiții în capacitatea instituțională și în eficiența administrațiilor și a serviciilor publice la nivel național, regional și local, în perspectiva realizării de reforme, a unei mai bune legiferări și a bunei guvernanțe</t>
  </si>
  <si>
    <t>CP1 less /2017</t>
  </si>
  <si>
    <t>CP10 less /2018</t>
  </si>
  <si>
    <t>public</t>
  </si>
  <si>
    <t>AP 1/P1.2/OS1.3-Secţiunea D</t>
  </si>
  <si>
    <t>061</t>
  </si>
  <si>
    <t>Axa Prioritară 1: Îmbunătățirea mobilităţii prin dezvoltarea reţelei TEN-T și a transportului cu metroul. Obiectivul specific. OS 1.1  Creşterea mobilităţii pe reţeaua rutieră TEN-T centrală
centrală</t>
  </si>
  <si>
    <t>Elaborare Studiu de Fezabilitate, Proiect Tehnic, Detalii de Executie, Asistenta Tehnica, DTAC pentru obiectivul „Varianta ocolitoare Giurgiu"</t>
  </si>
  <si>
    <t>2/11.05.2018</t>
  </si>
  <si>
    <t>Necompetitiv (cu depunere continuă, pe bază de liste de proiecte preidentificate)/ 30.05.2016/31.12.2018</t>
  </si>
  <si>
    <t>CNAIR</t>
  </si>
  <si>
    <t>Asigurarea de capacitatea de circulatie necesara si conditii corespuzatoare de circulatiei aferente retelei rutiere TEN-TCORE cu efecte
negative minime la nivelul mediului si ale ocuparii de terenuri.
Imbunatatirea conditiilor de circulatie la nivel de retea rutiera nationala de transport inclusiv sub aspect de siguranta rutiera, reducerea
emisiilor poluante, reducerea costurilor de operare, raspunzind astfel cerintelor de dezvoltarea economica concretizata prin adaptarea
retelei rutiere nationale la cererea reala de transport.
Obiectivul general al proiectului, ca parte din reteaua TEN-T Globala, este imbunatatirea competitivitatii economice a României prin
dezvoltarea infrastructurii de transport care faciliteaza integrarea economica in UE, contribuind astfel la dezvoltarea pietii interne cu scopul
de a crea conditiile pentru cresterea volumului investitiilor, promovarea transportului durabil si a coeziunii in reteaua de drumuri europene.
Realizarea prezentului proiect - faza Studiu de Fezabilitate, Proiect Tehnic si Detalii de executie - al variantei de ocolire Giurigiu contribuie
la indicatorul de rezultat 2S81 – Cerere de finanþare transmisa, spre analiza si aprobare la Organismul Independent pentru Evaluare.
Obiectivele specifice ale proiectului
1. Studiu de Fezabilitate elaborat
2. Proiect Tehnic elaborat
3. Detalii de executie elaborate</t>
  </si>
  <si>
    <t>E.C.I.S. - Educatie de calitate si incluziune sociala</t>
  </si>
  <si>
    <t xml:space="preserve">L: ASOCIAȚIA EUROPEANĂ PENTRU O VIAȚĂ MAI BUNĂ/ P1: INSPECTORATUL ȘCOLAR JUDEȚEAN GIURGIU/ P2: COMUNA CLEJANI/ P3: FUNDAȚIA DEMOCRAȚIA
</t>
  </si>
  <si>
    <t>Cresterea calitatii educatiei pentru 401 copii si 55 adulþi din grupuri vulnerabile, din care 130 romi si 90 cadre didactice/personal de sprijin din scolile defavorizate Letca Noua, Clejani, Iepuresti si Bulbucata din judetul Giurgiu, prin masuri integrate si personalizate destinate prevenirii si reducerii abandonului scolar, intr-un mediu nediscriminatoriu si motivant bazat pe inovare si transfer de bune practici utilizand metode formale, informale si nonformale.</t>
  </si>
  <si>
    <t>Giurgiu</t>
  </si>
  <si>
    <t xml:space="preserve">Bulbucata/Clejani/Iepuresti/Letca Noua </t>
  </si>
  <si>
    <t xml:space="preserve">L+P3: organism neguvernamental nonprofit (persoana juridica de drept privat fara scop patrimonial)/ P1: autoritate a administraþiei publice centrale finanþata integral de la bugetul de stat sau BAS/ P2 instituþii publice aflate în subordinea sau sub coordonarea consiliului local/primarului. </t>
  </si>
  <si>
    <t>Punem judetul Giurgiu pe harta educatiei din Romania!</t>
  </si>
  <si>
    <t xml:space="preserve">L: FUNDATIA ESTUAR/ P1: ASOCIAȚIA FOUR CHANGE/ P2: COPIL CU MINTE SRL
</t>
  </si>
  <si>
    <t>Cresterea accesului la educatie a persoanelor apartinand grupurilor vulnerabile, prin implementarea de masuri integrate de imbunatatire a competentelor personalului didactic, de management si de sprijin pentru servicii educationale de calitate orientate pe nevoile elevilor si prin interventii directe asupra copiilor si parintilor pentru sprijinirea participarii la educatie, precum si masuri integrate de reducere si prevenire a abandonului scolar.</t>
  </si>
  <si>
    <t>Cosoba/ Crevedia Mare/ Roata de Jos/ Stoenesti/ Ulmi</t>
  </si>
  <si>
    <t xml:space="preserve">L+P1: organism neguvernamental nonprofit (persoana juridica de drept privat fara scop patrimonial)/ P2: microîntreprindere </t>
  </si>
  <si>
    <t>DREAM – Dezvoltarea Regionala a Educatiei prin Actiuni Masurabile</t>
  </si>
  <si>
    <t>L: ŞCOALA GIMNAZIALĂ NR. 1 SĂBĂRENI, GIURGIU</t>
  </si>
  <si>
    <t xml:space="preserve">Prevenirea si diminuarea parasirii timpurii a scolii, precum si incurajarea inscrierii in sistemul de invatamant preuniversitar obligatoriu pentru un numar de 326 de copii si facilitarea reintegrarii in sistemul educational a unui numar de 60 de tineri si adulti care au abandonat timpuriu sistemul educational, situati in zona de circumscriptie a Scolii Gimnaziale nr.1 din Comuna Sabareni, judetul Giurgiu, prin masuri educationale integrate, stimularea accesului egal si participarii active a copiilor la invatamantul prescolar, primar si gimnazial de calitate, in special a grupurilor cu risc de parasire timpurie a scolii, si derularea unui program „A doua sansa” pentru 60 de tineri si adulti care au abandonat timpuriu sistemul educational. </t>
  </si>
  <si>
    <t>Sabareni</t>
  </si>
  <si>
    <t>L: institutie de învatamânt pre-universitar de stat acreditata</t>
  </si>
  <si>
    <t>Masuri integrate pentru dezvoltarea si
valorificarea potentialului comunei Letca Noua</t>
  </si>
  <si>
    <t>FUNDATIA "AMFITEATRU"/
P1 SCOALA GIMNAZIALA NR.1/P 2 COMUNA LETCA NOUA</t>
  </si>
  <si>
    <t>Proiectul va contribui la realizarea obiectivului specific al Programului Operational Capital Uman, Axa proritara 4.2 prin reducerea numarului de persoane aflate in risc de saracie si excluziune sociala din comunitatea marginalizata Letca Noua cu cel putin 150 de persoane, implementand masuri integrate. Situatia relevata de analiza preliminara a comunitatii arata ca in general persoanele care sunt in risc de saracie sunt si in stare de deprivare materiala si traiesc si in gospodarii cu o intensitate redusa a muncii. Astfel, vom prezenta efectele produse de proiect in randul grupului tinta de 560 de persoane (format din 110 de copii, 400 de adulti si 50 de persoane cu varste peste 64 de ani) pe categorii de varsta, toate persoanele din grupul tinta fiind in risc de saracie si excluziune sociala.</t>
  </si>
  <si>
    <t xml:space="preserve">Giurgiu </t>
  </si>
  <si>
    <t>comuna Letca Noua (Satele Letca Veche, Letca Noua si Milcovatu)</t>
  </si>
  <si>
    <t>Lider parteneriat: organism neguvernamental nonprofit (persoana juridica de drept privat fara scop patrimonial);  Tip parteneri: P 1 instituþie de învaþamânt pre-universitar de stat acreditata;    P 2  unitate administrativ teritoriala nivel local ;</t>
  </si>
  <si>
    <t>SINCER_BV - Servicii Integrate si Nediscriminare pentru Comunitatea de Etnie Roma din Bolintin Vale</t>
  </si>
  <si>
    <t xml:space="preserve">ASOCIATIA " TARGOVISTE SPRE EUROPA "/ 
P 1 EUROPROJECT PARTNER SRL / P 2 ORAS BOLINTIN VALE / P 3 SCOALA GIMNAZIALA NR. 1 BOLINTIN VALE </t>
  </si>
  <si>
    <t>Reducerea numarului de persoane de etnie roma aflate in risc de saracie si excluziune sociala din comunitatea marginalizata Palanca din oras Bolintin Vale, jud Giurgiu, Regiunea Sud Muntenia prin infiintarea si subventionarea a 7 afaceri, crearea unui spatiu institutional inovativ – Centrul comunitar integrat pentru copii, adulti/parinti si varstnici si oferirea de servicii specializate integrate ( servicii educationale si extra-scolare, evaluare aptitudinala, informare si consiliere, instruire /formare profesionala, mediere si plasare, consultanta
pentru initierea unei afaceri, servicii sociale si medico-sociale) pentru 560 de persoane ( 203 femei) din care 97,95%, respectiv, 549 persoane de etnie roma (198 femei) din zona marginalizata Palanca.</t>
  </si>
  <si>
    <t>Bolintin-Vale</t>
  </si>
  <si>
    <t xml:space="preserve">Lider parteneriat: organism neguvernamental nonprofit (persoana juridica de drept privat fara scop patrimonial); Tip parteneri: P 1 microîntreprindere; P2 institutii publice aflate în subordinea sau sub coordonarea consiliului local/primarului/ P 3 institutie de învatamânt pre-universitar de stat acreditata </t>
  </si>
  <si>
    <t>Împreuna pentru o viata mai buna!</t>
  </si>
  <si>
    <t>ASOCIATIA EUROPEANA PENTRU O VIATA MAI BUNA/ 
P 1 INFO GRUP S.R.L./ P 2 FUNDATIA PENTRU DEZVOLTAREA SERVICIILOR SOCIALE; P 3 FUNDATIA ,,ROMA EDUCATION FUND ROMANIA"/ P 4 ASOCIATIA A.R.T. FUSION/ P 5 COMUNA VARASTI; P 6 SCOALA GIMNAZIALA NR 1 VARASTI</t>
  </si>
  <si>
    <t>Proiectul raspunde cerintelor Axei prioritare 4, incluziunea sociala si combaterea saraciei prin obiectivele spre care converg toate activitatile proiectului, fie ca vorbim de educatie pentru cei 100 de copii si cei 80 de parinti ai acestora, de cei 350 de participanti la cursurile de calificare, de cei 70 de participanti la masurile destinate dezvoltarii unei afaceri, de cei 620 de participanti la servicii sociale si de cei 340 participanti la masuri medicale, de cei 70 de beneficiari ai masurilor de locuire, de cei 20 care vor avea acte reglementate si de cei 400 care participa la masuri de combaterea discriminarii si promovarea multiculturalismului sau de cei 15 membri ai parteneriatului
social, lideri informali ai comunitatii. Fiecare interventie este un pas spre o viata mai buna printr-o educatie mai buna, un venit decent, o
sanatate mai buna, o casa mai buna, o comunitate mai buna.</t>
  </si>
  <si>
    <t>Varasti</t>
  </si>
  <si>
    <t>Lider parteneriat: organism neguvernamental nonprofit (persoana juridica de drept privat fara scop patrimonial); Tip parteneri: P 1 întreprindere mica; P2 organism neguvernamental nonprofit (persoana juridica de drept privat fara scop patrimonial)/ P 3 organism neguvernamental nonprofit (persoana juridica de drept privat fara scop patrimonial)/ P 4 organism neguvernamental nonprofit, de utilitate publica, cu personalitate juridica, care functioneaza 127 în domeniul dezvoltarii regionale (ADR)/ P 5 unitate administrativ teritoriala nivel local / P 6 institutie de învatamânt pre-universitar de stat acreditata</t>
  </si>
  <si>
    <t>Reducerea saraciei din comunitatea marginalizata a satului Ghimpati prin solutii integrate si orientate
pe nevoile specifice a acestora inclusiv combaterea discriminarii si promovarea multiculturalismului –
Impreuna pentru viitor!</t>
  </si>
  <si>
    <t>ASOCIATIA OPERATORILOR DIN AGRICULTURA ECOLOGICA BIO ROMANIA/
P1-SCOALA GIMNAZIALA NR.1 GHIMPATI
P2-PRIMARIA COMUNA GHIMPATI
P3-UNIVERSITATEA DE STIINTE AGRONOMICE SI MEDICINA VETERINARA</t>
  </si>
  <si>
    <t>Obiectivul general al proiectului este reducerea numarului de persoane aflate in risc de saracie si excluziune sociala din comunitatea marginalizata din Satul Ghimpati, Comuna Ghimpati, Judetul Giurgiu, in care exista populatie apartinand minoritatii rome, prin dezvoltarea si implementarea de masuri integrate cu caracter activ, preventiv, inovativ si flexibil, in domeniul educatiei, ocuparii fortei de munca (inclusiv antreprenoriat), dezvoltarii si furnizarii de servicii medicale, imbunatatirii conditiilor de locuit, acordarii asistentei juridice pentru reglementarea actelor si combaterii discriminarii si promovarii multiculturalismului, pentru cel putin 552 de persoane aflate in risc de saracie si excluziune sociala.</t>
  </si>
  <si>
    <t>Ghimpati</t>
  </si>
  <si>
    <t>L-ONG
P1-institutie de învatamânt pre-universitar de stat acreditata
P2-UAT nivel local
P3-institutie de învatamânt superior de stat acreditata</t>
  </si>
  <si>
    <t>Sprijin pentru functionare GAL Giurgiu - Comunitate Locala Responsabila</t>
  </si>
  <si>
    <t>ASOCIATIA GAL GIURGIU - COMUNITATE LOCALA RESPONSABILA</t>
  </si>
  <si>
    <t>Obiectivul general al proiectului il constituie obtinerea de sprijin pentru functionarea Asociatiei GAL Giurgiu - Comunitate Locala
Responsabila, in vederea implementarii Strategiei de Dezvoltare Locala la nivelul municipiului Giurgiu, strategie ce a fost selectata pentru finantare in cadrul POCU 2014-2020, Axa prioritara 5: Dezvoltare locala plasata sub responsabilitatea comunitaþii, Obiectivul tematic 9:
„Promovarea incluziunii sociale, combaterea saraciei si a oricarei discriminari” Prioritatea de investiþii 9.vi: Strategii de dezvoltare locala elaborate la nivelul comunitaþii, Obiectiv specific - Obiectiv specific 5.1.: „Reducerea numarului de persoane aflate în risc de saracie si excluziune sociala din comunitaþile marginalizate (roma si non-roma) din orase/municipii cu peste 20.000 locuitori, cu accent pe cele cu populaþie aparþinând minoritaþii roma, prin implementarea de masuri/ operaþiuni integrate în contextul mecanismului de DLRC” - Etapei II.
Astfel se urmareste stimularea guvernantei locale pe filiera cetatean - administratie publica locala- mediul de afaceri-societatea civila, în vederea reducerii numarului de persoane aflate in risc de saracie si excluziune sociala din comunitatile marginalizate (roma si non-roma) ale Municipiului Giurgiu.</t>
  </si>
  <si>
    <t xml:space="preserve"> Giurgiu</t>
  </si>
  <si>
    <t>L - organism neguvernamental nonprofit (persoana juridica de drept privat fara scop patrimonial)</t>
  </si>
  <si>
    <t>AP 1/P1.2/OS1.3-Secţiunea C</t>
  </si>
  <si>
    <t xml:space="preserve">TEHNOLOGIE INOVATOARE DE VALORIFICARE A DESEURILOR NEPERICULOASE DE TIP NAMOL INDUSTRIAL PENTRU REALIZAREA  MATERIALELOR DE CONSTRUCTIE CARAMIZI SI TENCUIELI </t>
  </si>
  <si>
    <t>PRO MEDIU DUNAREAN SRL</t>
  </si>
  <si>
    <t xml:space="preserve">Obiectivul principal al proiectului il reprezinta lansarea in productie a caramizilor si tencuielii realizate pe baza namolului rezultat de la statia de preepurare aflata in gestiunea SC PRO MEDIU DUNAREAN SRL. Astfel, prin prezentul proiect se realizeaza implementarea unei tehnologii inovative de valorificare si reutilizare a deseurilor rezultate din tratarea apelor uzate provenite din procese industriale inlaturandu-se impactul negativ asupra mediului si a sanatatii umane. </t>
  </si>
  <si>
    <t>AA1</t>
  </si>
  <si>
    <t>Prototip pentru validare nanotehnologie inovatoare şi linie de producţie</t>
  </si>
  <si>
    <t>Process Innovation Nucleus SRL</t>
  </si>
  <si>
    <t xml:space="preserve">Obiectivul proiectului
Prin prezentul proiect, societatea Process Innovation Nucleus S.R.L. (PIN) urmăreşte cercetarea-dezvoltarea unei noi metode industriale de producere a nanopulberilor şi a echipamentului aferent şi, ulterior, introducerea în producţia la scară largă şi vânzarea unor astfel de echipamente. Noua tehnologie va permite o productivitate foarte ridicată şi costuri reduse faţă de metodele convenţionale,  la o calitate foarte înaltă, într-un timp mai scurt de procesare. Ca şi activitate conexă, se urmăreşte inclusiv comercializarea nanopulberilor astfel produse.
</t>
  </si>
  <si>
    <t>Mihailesti</t>
  </si>
  <si>
    <t>AA3</t>
  </si>
  <si>
    <t>METODA INOVATIVA PENTRU FUNCTIONALIZAREA SUPRAFETELOR IMPLANTURILOR DENTARE CU SCOPUL IMBUNATATIRII OSTEOINTEGRARII/MIFID</t>
  </si>
  <si>
    <t>DENTIX MILLENNIUM SRL</t>
  </si>
  <si>
    <t xml:space="preserve">Obiectivul general al acestui proiect este creşterea competitivităţii SC DENTIX MILLENNIUM SRL pe piata nationala a implanturilor dentare prin introducerea in productie a unui implant cu acoperire cu nanotuburi de titan ce permit funcţionalizarea suprafeţei prin adaugarea de proteină osteoindutoare, NPs-Ag, antibiotice sau anti-inflamatoare, bazat pe rezultatele de cercetare-dezvoltare efectuate în cadrul  societăţii în ultimii doi ani. Atingerea acestui obiectiv va duce la :
• Realizarea unei cifre de afaceri mai mare de peste 19 ori încă din primul an de funcţionare;
• Locuri de muncă create - menţinute – trei ani de  la sfârşitul perioadei de implementare: Creşterea numărului de angajaţi cu 7 persoane
• Brevete rezultate din proiect: 1 brevet pentru implant dentar cu suprafaţa funcţionalizată
</t>
  </si>
  <si>
    <t>Sistem Mobil de Informare si Dirijare Optica a Traficului</t>
  </si>
  <si>
    <t>Global Electronics Solutions SRL</t>
  </si>
  <si>
    <t>Obiectivul general al proiectului il reprezinta valorificarea sprijinului public si privat acordat microintreprinderii start-up pentru dotarea tehnologica si de personal, in scopul cercetarii/dezvoltarii, introducerii in fabricatie si comercializarii rezultatelor CD referitoare la un nou produs numit Sistem Mobil de Informare si Dirijare Optica a Traficului  - SMIDOT, avand la baza conceptul si rezultatele brevetului de inventie nr  RO125937 B1 / 30.07.2012, intitulat  „Element programabil de semnalizare optica, multifunctional, policrom si poligrafic” .</t>
  </si>
  <si>
    <t>Bulbucata, Sat Teisori</t>
  </si>
  <si>
    <t>AP 1/P1.1/OS1.1 -Secţiunea A</t>
  </si>
  <si>
    <t>Crearea unui Centru de Cercetare Dezvoltare în Recuperarea Medicală şi Bioreconstrucţie RECUMED</t>
  </si>
  <si>
    <t>Sanimed International Impex SRL</t>
  </si>
  <si>
    <t>Obiectivul general al proiectului: realizarea unui Centru de Cercetare-Dezvoltare în Recuperare Medicala si Bioreconstrucþie, într-un interval de maxim 24 luni;</t>
  </si>
  <si>
    <t>Comuna Calugareni</t>
  </si>
  <si>
    <t>059</t>
  </si>
  <si>
    <t>RG</t>
  </si>
  <si>
    <t>CP4 less /2017</t>
  </si>
  <si>
    <t>Municipiul Giurgiu</t>
  </si>
  <si>
    <t>Județul Giurgiu</t>
  </si>
  <si>
    <t>Fundația Centrul de Resurse Juridice</t>
  </si>
  <si>
    <t>Obiectivul general: Consolidarea și certificarea conform standardului ISO 37001 a sistemului de management anticorupție la nivelul județului Giurgiu în conformitate cu cele mai bune practici promovate de Strategia Națională Anticorupție 2016-2020. OS1 - Prevenirea și combaterea corupției în cadrul CJ Giurgiu și instituțiilor subordonate prin consolidarea cadrului procedural și îmbunătățirea cunoștințelor și  abilităților personalului; OS2 - Prevenirea și combaterea corupției la nivelul a 10 UAT pilot, prin îndrumare metodologică cu privire la cadrul procedural și dezvoltarea cunoștințelor necesare dezvoltării și implementării sistemului de management anticorupție; OS 3 - Elaborarea și implementarea unor mecanisme de cooperare cu societatea civilă, precum și între autoritățile publice privind monitorizarea și evaluarea implementării măsurilor anticorupție</t>
  </si>
  <si>
    <t>Mecanisme si proceduri administrative moderne in Primaria Giurgiu (MEPAM)</t>
  </si>
  <si>
    <t>Obiectivul general al proiectului consta in modernizarea mecanismelor si procedurilor administrative la nivelul Municipiului Giurgiu, in
vederea cresterii capacitatii institutionale privind fundamentarea deciziilor si planificare strategica pe termen lung, precum si reducerea
birocratiei, prin implementarea si susþinerea de masuri de simplificare, atat din perspectiva back-office, cât si din perspectiva front-office,
pentru serviciile furnizate catre comunitate; Obs. 1) Introducerea si implementarea unui mecanism de bugetare participativa in scopul cresterii calitatii procesului decizional,pentru a raspunde in mod fundamentat si coerent nevoilor comunitatii locale Giurgiu;Obs. 2) Consolidarea capacitatii institutionale privind planificarea si fundamentarea strategica, prin dezvoltarea si elaborarea Strategiei de dezvoltare durabila a Municipiului Giurgiu pentru perioada 2020-2027;Obs. 3) Dezvoltarea, implementarea si susþinerea de masuri de simplificare, atat din perspectiva back-office cât si front-office
pentru serviciile furnizate direct cetatenilor si mediului de afaceri din Municipiul Giurgiu;Obs. 4) Dezvoltarea si implementarea unor programe de instruire specifice privind dezvoltarea competentelor si abilitatilor pentru angajatii (demnitari, consilieri, personal de conducere si executie) din Municipiul Giurgiu</t>
  </si>
  <si>
    <t>AA1/05.06.2019</t>
  </si>
  <si>
    <t>Total valoare proiect
(LEI)</t>
  </si>
  <si>
    <t>Cod SMIS</t>
  </si>
  <si>
    <t>consolidarea pozitiei pe piata a societății</t>
  </si>
  <si>
    <t>BP</t>
  </si>
  <si>
    <t>finalizat</t>
  </si>
  <si>
    <t>Achiziții de echipamente în vederea dezvoltării activității de producție a profilelor din oțel inoxidabil</t>
  </si>
  <si>
    <t>SC BEST UTIL CONSTRUCT SRL</t>
  </si>
  <si>
    <t>Înființarea unui proces inovator de producție la INTELIGENT CONVERGENT SOLUTIONS (ICOS) SRL</t>
  </si>
  <si>
    <t>SC INTELIGENT CONVERGENT SOLUTIONS (ICOS) SRL</t>
  </si>
  <si>
    <t>Bolintin Vale</t>
  </si>
  <si>
    <t>Dezvoltarea și diversificarea activității SC CORINA PLAST SRL prin achiziția unor echipamente și utilaje necesare lucrarilor de pregatire a terenului</t>
  </si>
  <si>
    <t>SC CORINA PLAST SRL</t>
  </si>
  <si>
    <t>Diversificarea activității SC BEST EVENTS &amp; CONFERENCE SRL prin construirea și dotarea unui service auto</t>
  </si>
  <si>
    <t>SC BEST EVENTS &amp; CONFERENCE SRL</t>
  </si>
  <si>
    <t>Mihăilești</t>
  </si>
  <si>
    <t>Creșterea competitivității MAVE STUDIO prin achiziția de echipamente pentru producția cinematografică</t>
  </si>
  <si>
    <t>SC MAVE STUDIO SRL</t>
  </si>
  <si>
    <t>Progres antreprenorial prin diversificarea activității la SCDA INFRASTRUCTURA SRL</t>
  </si>
  <si>
    <t>SC SCDA INFRASTRUCTURA SRL</t>
  </si>
  <si>
    <t>Promovarea spiritului antreprenorial la SC VANCON UTILAJE SRL prin diversificarea activității</t>
  </si>
  <si>
    <t>SC VANCON UTILAJE SRL</t>
  </si>
  <si>
    <t>Dezvoltarea durabilă a activității SC DEZEEN CONCEPT SRL prin diversificare</t>
  </si>
  <si>
    <t>SC DEZEEN CONCEPT SRL</t>
  </si>
  <si>
    <t>Diversificarea activității societății MK DENTAL DESIGN SRL prin achiziția de echipamente de tehnică dentară</t>
  </si>
  <si>
    <t>SC MK DENTAL DESIGN SRL</t>
  </si>
  <si>
    <t>Achiziție echipamente pentru uscare cherestea</t>
  </si>
  <si>
    <t>SC WOOD EXPERT MANAGEMENT SRL</t>
  </si>
  <si>
    <t>Dezvoltarea activității societății BOIL RECYCLING prin achiziționarea de echipametne pentru colectarea deșeurilor nepericuloase</t>
  </si>
  <si>
    <t>SC BOIL RECYCLING SRL</t>
  </si>
  <si>
    <t>Dezvoltarea capacității de prestare lucrări a STIROM STEEL SRL</t>
  </si>
  <si>
    <t>SC STIROM STEEL SRL</t>
  </si>
  <si>
    <t>Consolidarea poziției firmei EXPERT COMPANY OIL prin editarea și comercializarea produsului inovativ ONLINE ISO 27001 Information Security Management System (OIISMS)&gt;pe piața TIC*</t>
  </si>
  <si>
    <t>EXPERT COMPANY OIL</t>
  </si>
  <si>
    <t>Dezvoltarea acivității FAM IMPEX SRL prin achiziția de utilaje performante</t>
  </si>
  <si>
    <t>SC FAM IMPEX SRL</t>
  </si>
  <si>
    <t>Dezvoltarea activității microînteprinderii ANCASTA SERVICES prin implementarea soluției de curățare filtre în industria utilajelor pentru construcții</t>
  </si>
  <si>
    <t>SC ANCASTA SERVICES SRL</t>
  </si>
  <si>
    <t>Dezvoltarea SC AGROSPICE SRL prin achiziția de utilaje moderne</t>
  </si>
  <si>
    <t>SC AGROSPICE SRL</t>
  </si>
  <si>
    <t>Dezvoltarea SC SAMBY IMPEX SRL prin achiziția de echipamente moderne</t>
  </si>
  <si>
    <t>SC SAMBY IMPEX SRL</t>
  </si>
  <si>
    <t>Diversificarea activității  SC GABIMAR TRANS SRL prin achiziționarea de utilaje</t>
  </si>
  <si>
    <t>SC GABIMAR TRANS SRL</t>
  </si>
  <si>
    <t>Diversificarea activității RAVNET SRL prin achiziționarea de utilaje</t>
  </si>
  <si>
    <t>RAVNET SRL</t>
  </si>
  <si>
    <t>Achiziție de echipamente cinematografice pentru  SC MOCTEZUMA CONSULTING SRL</t>
  </si>
  <si>
    <t>SC MOCTEZUMA CONSULTING SRL</t>
  </si>
  <si>
    <t>Îmbunătățirea competitivității SC MD PRINT SOLUTION PAPER SRL prin implementarea unor soluții tehnice noi, inovative</t>
  </si>
  <si>
    <t>MD PRINT SOLUTION PAPER SRL</t>
  </si>
  <si>
    <t>Achiziție utilaje producție de componente electronice pentru parcarea inteligentă</t>
  </si>
  <si>
    <t>CROSSPOINT SOLUTIONS SRL</t>
  </si>
  <si>
    <t>Achiziție de utilaje în vederea creșterii competitivității DIMA PRO PLAST</t>
  </si>
  <si>
    <t>DIMA PRO PLAST</t>
  </si>
  <si>
    <t>Achiziție lentile și obiective anamorfice</t>
  </si>
  <si>
    <t xml:space="preserve">Achiziție utilaje pentru producția modulelor LED </t>
  </si>
  <si>
    <t>INTELIGENT CONVERGENT SOLUTIONS (ICOS)  SRL</t>
  </si>
  <si>
    <t>Dezvoltarea clinicii ASTRAL CLINIKLAB prin achiziția de echipamente performante</t>
  </si>
  <si>
    <t>ASTRAL CLINIKLAB SRL</t>
  </si>
  <si>
    <t>Îmbunătățirea competitivității întreprinderii L.A.I.C. PROD SRL prin extinderea și diversificarea gamei de produse</t>
  </si>
  <si>
    <t xml:space="preserve">L.A.I.C. PROD SRL </t>
  </si>
  <si>
    <t>Îmbunătățirea competitivității economice a SC PUNTO SUOLA ROM SRL</t>
  </si>
  <si>
    <t>SC PUNTO SUOLA ROM SRL</t>
  </si>
  <si>
    <t>Construire Hotel 4* în municipiul Giurgiu, de către DELTA GAS COV SRL</t>
  </si>
  <si>
    <t>SC DELTA GAS COV SRL</t>
  </si>
  <si>
    <t>DEZVOLTAREA SI CONSOLIDAREA EURO ZONE COM PRIN ACHIZITIA DE NOI ECHIPAMENTE SI TEHNOLOGII PENTRU PRODUCTIA DE MOTOARE SI POMPE HIDRAULICE</t>
  </si>
  <si>
    <t>EURO ZONE COM SRL</t>
  </si>
  <si>
    <t>Oras Bolintin-Vale</t>
  </si>
  <si>
    <t>STATIE SORTARE DESEURI</t>
  </si>
  <si>
    <t>AGRONOMICA SRL</t>
  </si>
  <si>
    <t>Eficientizare energetica Liceul Teoretic Tudor Vianu din Municipiul Giurgiu</t>
  </si>
  <si>
    <t>Eficientizare energetica Scoala Gimnaziala nr.5 din Municipiul Giurgiu</t>
  </si>
  <si>
    <t>Eficientizare energetica Scoala Gimnaziala Mihai Eminescu din Municipiul Giurgiu</t>
  </si>
  <si>
    <t>UAT Municipiul Giurgiu</t>
  </si>
  <si>
    <t>Eficientizare energetica Scoala Gimnaziala Academician Marin Voiculescu din Municipiul Giurgiu</t>
  </si>
  <si>
    <t xml:space="preserve">Eficientizare energetica Colegiul Tehnic Viceamiral Ioan Balanescu - Corp C1 din Municipiul Giurgiu </t>
  </si>
  <si>
    <t>Eficientizare energetica Gradinita cu Program Prelungit Dumbrava Minunata - Corp C2 din Municipiul Giurgiu</t>
  </si>
  <si>
    <t>Eficientizare energetica Gradinita cu Program Prelungit Casuta Fermecata (Gradinita nr.4) din Municipiul Giurgiu</t>
  </si>
  <si>
    <t>UAT Municipiu Giurgiu</t>
  </si>
  <si>
    <t>Eficientizare energetica Gradinita cu Program Normal nr.9 din Municipiul Giurgiu</t>
  </si>
  <si>
    <t>Lucrări de intervenție pentru creșterea performanței energetice a blocurilor de locuințe, Municipiul Giurgiu, Ansamblul 5</t>
  </si>
  <si>
    <t>Lucrări de intervenție pentru creșterea performanței energetice a blocurilor de locuințe, Municipiul Giurgiu, Ansamblul 3</t>
  </si>
  <si>
    <t>Reabilitarea termică a 6 blocuri de locuințe în municipiul Giurgiu - Cartier Policlinică</t>
  </si>
  <si>
    <t>îmbunatatirea calitatii vietii urbane prin sprijinirea îmbunatatirii eficientei energetice a blocurilor din Giurgiu</t>
  </si>
  <si>
    <t>RESTAURARE-CONSOLIDARE SI VALORIFICARE "SCOALA VECHE" IN VEDEREA AMENAJARII CENTRULUI MULTICULTURAL BOLINTIN VALE, JUDET GIURGIU</t>
  </si>
  <si>
    <t>Orașul Bolintin Vale</t>
  </si>
  <si>
    <t>Consolidare, restaurare si punere in valoare cu integrare in circuit turistic-biserica "Buna Vestire" - DRUGANESTI</t>
  </si>
  <si>
    <t>PAROHIA DRUGANESCU</t>
  </si>
  <si>
    <t>Floresti-Stoenesti</t>
  </si>
  <si>
    <t>UC</t>
  </si>
  <si>
    <t>Consolidare, restaurare Biserica „Sf. Nicolae” Mironești, comuna Goștinari, realizare corp anexă-lumânărar pangar, grup sanitar, spațiu tehnic și turn clopotniță, amenajare incintă, realizare iluminat interior/exterior de ambient și arhitectural, realizare împrejmuiri și accese principale/secundare</t>
  </si>
  <si>
    <t>Schitul Mironești</t>
  </si>
  <si>
    <t>Mironești,  Gostinari</t>
  </si>
  <si>
    <t>Înființare parc recreativ în orașul Bolintin - Vale</t>
  </si>
  <si>
    <t>UAT Orașul Bolintin Vale</t>
  </si>
  <si>
    <t>Centru integrat de servicii sociale pentru vârstnici în comuna Malu, jud.Giurgiu</t>
  </si>
  <si>
    <t>UAT Comuna Malu</t>
  </si>
  <si>
    <t>Comuna Malu</t>
  </si>
  <si>
    <t>Reabilitare, Modernizare și extindere Școala nr.1 cu clasele V-VIII comuna Roata de Jos, satul Roata de Jos</t>
  </si>
  <si>
    <t>Comuna Roata de Jos</t>
  </si>
  <si>
    <t>Reabilitare și extindere Școala Generală (clasele 1-8) sat Naipu, comuna Ghimpați, județul Giurgiu</t>
  </si>
  <si>
    <t>UAT Comuna Ghimpați</t>
  </si>
  <si>
    <t>Construire și dotare grădiniță cu program prelungit în comuna Buturugeni, județul Giurgiu</t>
  </si>
  <si>
    <t>UAT Comuna Buturugeni</t>
  </si>
  <si>
    <t>Comuna Buturugeni</t>
  </si>
  <si>
    <t>Reabilitarea termo-energetică pavilion administrativ de la sediul I.T.P.F. Giurgiu</t>
  </si>
  <si>
    <t>I.T.P.F. Giurgiu</t>
  </si>
  <si>
    <t>cresterea eficientei energetice a I.T.P.F. Giurgiu</t>
  </si>
  <si>
    <t xml:space="preserve">Localitate </t>
  </si>
  <si>
    <t>Anumite contracte sunt la nivel de judet, nu se poate specifica localitatea</t>
  </si>
  <si>
    <t>SITUAȚIA CENTRALIZATOARE A LOCALITĂȚILOR ÎN JUDEŢUL GIURGIU</t>
  </si>
  <si>
    <t>Mironești</t>
  </si>
  <si>
    <r>
      <t>Contribuția națională</t>
    </r>
    <r>
      <rPr>
        <b/>
        <sz val="10"/>
        <color rgb="FFFF0000"/>
        <rFont val="Calibri"/>
        <family val="2"/>
        <charset val="238"/>
        <scheme val="minor"/>
      </rPr>
      <t xml:space="preserve"> </t>
    </r>
  </si>
  <si>
    <t>Stadiu proiect 
(în implementare/ finalizat)</t>
  </si>
  <si>
    <t>Varianta de ocolire Mihăilești</t>
  </si>
  <si>
    <t>12/20.08.2018</t>
  </si>
  <si>
    <t xml:space="preserve">CNAIR </t>
  </si>
  <si>
    <t>Obiectivul general al proiectului de constructie a variantei de ocolire Mihailesti este acela de a realiza o conexiune intre infrastructura
existenta la profil de drum national, cu devierea traficului de tranzit in exteriorul localitatii. In mod direct, implementarea va conduce la
Imbunatatirea competitivitatii economice a României prin dezvoltarea infrastructurii de transport care faciliteaza integrarea economica in
UE, contribuind astfel la dezvoltarea pietii interne cu scopul de a creea conditiile pentru cresterea volumului investitiilor, promovarea
transportului durabil si a coeziunii in reteaua de drumuri europene.
Realizarea prezentului proiect de construire a variantei de ocolire Mihailesti contribuie la atingerea indicatorului de rezultat 2S11 – Timpul
mediu de călătorie pe reţeaua rutieră TEN-T.
Obiectivele specifice ale proiectului
1. 3,18 km de drum national (varianta de ocolire)
2. 2 intersectii la nivel de tip giratoriu
3. 1 intersectie la nivel tip T (amenajare/racordare)
4. 2 parcari</t>
  </si>
  <si>
    <t>01.01.2014</t>
  </si>
  <si>
    <t>Regiunea Sud-Muntenia</t>
  </si>
  <si>
    <t>Sprijin pentru pregatirea aplicatiei de finantare si a documentatiilor de atribuire pentru proiectul regional de dezvoltare a infrastructurii de apa si apa uzata din judetul GIURGIU în perioada 2014-2020</t>
  </si>
  <si>
    <t>97/01.08.2017</t>
  </si>
  <si>
    <t>Apa Service S.A.</t>
  </si>
  <si>
    <t>Obiectivul general este continuarea procesului de regionalizare, a strategiei locale pentru dezvoltarea sectorului de apa si apa uzata si indeplinirea obligatiilor Tratatului de Aderare a Romaniei la Uniunea Europeana, precum si a legislatiei specifice nationale si europene in sectorul de apa/apa uzata. Prin proiect vor fi elaborate documentatiile tehnico-economice necesare in vederea obtinerii finantarii Proiectului regional de dezvoltare a infrastructurii de apa si apa uzata din judetul Giurgiu, în perioada 2014-2020, continuand astfel procesul de dezvoltare a infrastructurii de apa si apa uzata in aria de operare a OR si asigurand accesul populatiei si din mediul rural la servicii de alimentare cu apa si de canalizare, conforme cu normele europene privind calitatea acestor servicii, precum si cresterea
nivelului de colectare si epurare a apelor uzate.</t>
  </si>
  <si>
    <t>Regiunea 3 Sud Muntenia</t>
  </si>
  <si>
    <t>Organisme publice cf legii 64/2009</t>
  </si>
  <si>
    <t xml:space="preserve">Axa Prioritară 2. Dezvoltarea unui sistem de transport multimodal, de calitate, durabil şi eficient, O.S. 2.1 Creşterea mobilităţii pe reţeaua rutieră TEN-T </t>
  </si>
  <si>
    <t>Axa prioritară 3. Dezvoltarea infrastructurii de mediu în condiții de management eficient al resurselor, Obiectivul Specific 3.2. Creșterea nivelului de colectare și epurare a apelor uzate urbane, precum și a gradului de asigurare a alimentării cu apă potabilă a populației</t>
  </si>
  <si>
    <t>Stadiu proiect 
(în implementare/finalizat)</t>
  </si>
  <si>
    <t>Stadiu proiect:  contract semnat, în implementare, finalizat</t>
  </si>
  <si>
    <t xml:space="preserve">TOTAL </t>
  </si>
  <si>
    <t>LISTA PROIECTELOR CONTRACTATE - PROGRAMUL OPERAŢIONAL COMPETITIVITATE
JUDEȚUL GIURGIU</t>
  </si>
  <si>
    <t>Buturugeni</t>
  </si>
  <si>
    <t>Călugăreni</t>
  </si>
  <si>
    <t>nr.2/19.07.2019</t>
  </si>
  <si>
    <t>AA2/09.08.2019</t>
  </si>
  <si>
    <t>IN IMPLEMENTARE</t>
  </si>
  <si>
    <t>AP 2/PI 2.1A</t>
  </si>
  <si>
    <t>AP 2/PI 2.2</t>
  </si>
  <si>
    <t>AP 3/PI 3.1A</t>
  </si>
  <si>
    <t>AP 5/PI 5.1</t>
  </si>
  <si>
    <t>Lucrări de intervenție pentru creșterea performanței energetice a blocurilor de locuințe, Municipiul Giurgiu, Ansamblul 4</t>
  </si>
  <si>
    <t>AP 3/PI 3.1.B</t>
  </si>
  <si>
    <t>AP 3/PI 3.1B</t>
  </si>
  <si>
    <t>AP 4/PI 4.2</t>
  </si>
  <si>
    <t>Amenajare spațiu de agrement pe Canal Cama - Zona Mediană</t>
  </si>
  <si>
    <t>AP 5/PI 5.2</t>
  </si>
  <si>
    <t>AP 6/PI 6.1/OS SUERD</t>
  </si>
  <si>
    <t>Modernizare drumul judeţean DJ 503: Giurgiu - Ghizdaru - Gara Stăneşti - Gara Chiriacu - Toporu - limită judeţ Teleorman</t>
  </si>
  <si>
    <t>UAT Județul Giurgiu</t>
  </si>
  <si>
    <t>Jud. Giurgiu</t>
  </si>
  <si>
    <t>AP 8/PI 8.1/OS 8.3A</t>
  </si>
  <si>
    <t>AP 10/PI 10.1/OS 10.1B</t>
  </si>
  <si>
    <t>AP 10/PI 10.1A</t>
  </si>
  <si>
    <t>Reabilitare, modernizare, extindere, echipare Grădinița nr.1 Bolintin-Vale</t>
  </si>
  <si>
    <t>AP 10/PI 10.1B</t>
  </si>
  <si>
    <t xml:space="preserve">Modernizare, extindere, dotare Școala generală nr.2 cu clasele I-VIII Câmpurelu </t>
  </si>
  <si>
    <t>UAT Comuna Colibași</t>
  </si>
  <si>
    <t>Comuna Colibași</t>
  </si>
  <si>
    <t xml:space="preserve">Reabilitare, modernizare și extindere Școala cu clasele V-VIII, comuna Colibași, județul Giurgiu </t>
  </si>
  <si>
    <t>Colibași</t>
  </si>
  <si>
    <t>Florești-Stoenești</t>
  </si>
  <si>
    <t>Roata de Jos</t>
  </si>
  <si>
    <t>Malu</t>
  </si>
  <si>
    <t>Ghimpați</t>
  </si>
  <si>
    <t>Bulbucata, sat Teișori</t>
  </si>
  <si>
    <t>Vărăști</t>
  </si>
  <si>
    <t>Săbăreni</t>
  </si>
  <si>
    <t>SITUAȚIA CENTRALIZATOARE A CONTRACTELOR SEMNATE 
JUDEȚUL GIURGIU</t>
  </si>
  <si>
    <t>AP 2/ P2.2/A2.2.1 ap.2</t>
  </si>
  <si>
    <t>Sistem IT inovativ bazat pe inteligenta artificiala si realitate augmentata pentru evidenta si mentenanta structurilor complexe de resurse si mijloace fixe ale companiilor si institutiilor - WINNER</t>
  </si>
  <si>
    <t>LIGHTNING NET SRL</t>
  </si>
  <si>
    <t>Obiectivul General al proiectului il reprezinta cresterea gradului de colaborare intre intreprinderi centrate pe domeniul TIC prin realizarea unei platforme bazata pe inteligenta artificiala si realitate augmentata pentru evidenta si mentenanta structurilor complexe de resurse si mijloace fixe ale companiilor si institutiilor, cu rolul de a eficientiza activitatea echipelor de mentenanta din teren.</t>
  </si>
  <si>
    <t>privat</t>
  </si>
  <si>
    <t>066</t>
  </si>
  <si>
    <t>AA4</t>
  </si>
  <si>
    <t>Platforma inovatoare de gestionare prin inteligenta artificiala a proceselor  de lucru in fabrici si depozite - PleIT - Perpetual Low Energy IoT</t>
  </si>
  <si>
    <t>SMART LEAGUE SRL</t>
  </si>
  <si>
    <t>Obiectivul general al proiectului il reprezinta sporirea capacitatii de cercetare dezvoltare a societatii SMART LEAGUE S.R.L. in vederea cercetarii si dezvoltarii a unei solutii integrate care imbina o serie de inovatii privind utilizarea retelelor de comunicatii cu energie scazuta pe distante mari si surse de alimentare alternative pentru obtinerea unor sisteme independente energetic si eficiente din punct de vedere al mentenantei, cu aplicabilitate in diverse domenii de afaceri precum agricultura, mediu, orase inteligente, utilitati, logistica, productie, etc.
Pentru realizarea acestui obiectiv in etapa de cercetare dezvoltare, precum si in etapa de punere pe piata a produsului inovativ, societatea va primi sprijin din partea Clusterului Technology Hub din care face parte.</t>
  </si>
  <si>
    <t>Modernizarea infrastructurii de transport public pe coridorul de mobilitate urbana Vestic al municipiului Giurgiu</t>
  </si>
  <si>
    <t>Modernizare grădinița Căsuța Fermecată (nr.4) - Giurgiu</t>
  </si>
  <si>
    <t>Giurgiu, jud.Giurgiu</t>
  </si>
  <si>
    <t>Reabilitare, modernizare, extindere și dotare Ambulatoriu din cadrul Spitalului Județean de Urgență Giurgiu</t>
  </si>
  <si>
    <t>Reabilitare, modernizare, extindere și dotare Ambulatoriul Spitalului Orășenesc Bolintin-Vale</t>
  </si>
  <si>
    <t>UAT Oraș Bolintin Vale</t>
  </si>
  <si>
    <t>Bolintin Vale, jud.Giurgiu</t>
  </si>
  <si>
    <t>Reabilitarea, extinderea și dotarea grădiniței cu program normal nr.3 - Giurgiu</t>
  </si>
  <si>
    <t>Modernizarea infrastructurii de transport public pe coridorul de mobilitate urbană central al municipiului Giurgiu</t>
  </si>
  <si>
    <t>Anumite contracte se implementează în mai multe județe sau la nivel național și nu se pot include</t>
  </si>
  <si>
    <t>nr.4/17.06.2020</t>
  </si>
  <si>
    <t>nr.2/12.05.2020</t>
  </si>
  <si>
    <t>MN</t>
  </si>
  <si>
    <t>CP 13 less/2019</t>
  </si>
  <si>
    <t>Servicii publice partajate digitalizate -
Continuarea simplificarii procedurilor
administrative si reducerea birocratiei
pentru cetateni in Municipiul Giurgiu
(SEPAR)</t>
  </si>
  <si>
    <t>ET</t>
  </si>
  <si>
    <t>i.R.E.M - Institutii Responsabile, Eficienta Manageriala</t>
  </si>
  <si>
    <t>Obiectivul general al proiectului/Scopul proiectului
Cresterea calitatii si transparentei procesului administrativ la nivelul Municipiului Giurgiu prin continuarea implementarii de masuri de
simplificare a procedurilor administrative si reducere a birocratiei pentru cetateni, atat din perspectiva back-office (adaptarea procedurilor
interne de lucru, digitalizarea arhivelor), cat si front-office pentru serviciile publice furnizate aferente competentelor partajate ale
administraþiei publice locale
Obiectivele specifice ale proiectului
1. Dezvoltarea capacitatii institutionale a Municipiului Giurgiu pentru asigurarea planificarii strategice pe termen lung si fundamentarii
deciziilor prin elaborarea Planului de Mobilitate Urbana Durabila a Municipiului pentru perioada 2021-2027
2. Simplificarea procedurilor adiministrative din perspectiva back-office, prin introducerea unor soluþii aplicative noi si integrarea cu
cele existente pentru serviciile furnizate partajat de catre autoritatea publica locala
3. Reducerea birocratiei pentru comunitatea locala prin implementarea unui portal de servicii catre cetateni si a unei aplicatii mobile
ce va asigura accesul on-line la serviciile partajate</t>
  </si>
  <si>
    <t xml:space="preserve">Obiectivele specifice ale proiectului
OS1: Implementarea de mecanisme si proceduri standard (Strategie de dezvoltare a județului, Plan strategic instituþional 2021 –2027, Procedura operationala de administrare a infrastructurii rutiere cu ajutorul soluþiilor informatice) pentru a creste eficienta actiunilor administrative la nivelul Judetului.OS 2. Implementarea unei soluții informatice pentru simplificarea procedurilor administrative vizand competentele partajate in domeniul infrastructurii de transport rutier judetean, in cadrul Consiliului Judetean Giurgiu, contribuie la simplificarea procedurilor
administrative în conformitate cu Planul integrat de simplificare a procedurilor pentru cetațeni si se ofera servicii publice electronice de informare si servicii digitale pentru cetateni.OS 3. Imbunatatirea competentelor profesionale a unui numar de 75 de persoane din cadrul Consiliului Județean Giurgiu, a
subordonatelor si a altor instituții publice din raza Judetului Giurgiu pe teme specifice proiectului, prin cursuri de formare profesionala (55 de persoane) si instruire utiliare solutie informatica (20 de persoane). </t>
  </si>
  <si>
    <t>Dezvoltarea platformei informatice MicroMed in vederea cresterii competitivitatii S.C. Medicamed Market SRL</t>
  </si>
  <si>
    <t>MEDICAMED MARKET SRL</t>
  </si>
  <si>
    <t>Obiectivul general al proiectului il reprezinta cresterea competitivitatii economice a societatii la nivel national prin dezvoltarea unui produs inovativ TIC, respectiv realizarea unei aplicatii informatice inovative cu aplicabilitate in domeniul microbiologiei.</t>
  </si>
  <si>
    <t>Calugareni</t>
  </si>
  <si>
    <t>LISTA PROIECTELOR CONTRACTATE - PROGRAMUL OPERAȚIONAL INFRASTRUCTURĂ MARE
JUDEȚUL GIURGIU</t>
  </si>
  <si>
    <t>LISTA PROIECTELOR CONTRACTATE - PROGRAMUL OPERAȚIONAL REGIONAL
JUDEȚUL GIURGIU</t>
  </si>
  <si>
    <t>STAYSHARP.FILM SRL</t>
  </si>
  <si>
    <t>Lucrări de reabilitare termică și modernizare a spațiilor de lucru din clădirea C1 cu destinația sediu IPJ Giurgiu și a serviciilor de auditare energetică a construcției în cauză</t>
  </si>
  <si>
    <t>I.P.J. Giurgiu</t>
  </si>
  <si>
    <t>APC</t>
  </si>
  <si>
    <t>Modernizarea infrastructurii de transport public în zona Estică a municipiului Giurgiu</t>
  </si>
  <si>
    <t>Infrastructură Șoseaua Alexandriei</t>
  </si>
  <si>
    <t>Reabilitare, modernizare, extindere, echipare Școala Gimnazială nr.1 Malu Spart</t>
  </si>
  <si>
    <t>Îmbunătățirea calității serviciilor educaționale ale Școlii Gimnaziale nr 1 și monitorizarea video în Bolintin Vale</t>
  </si>
  <si>
    <t>Bolintini Vale, jud.Giurgiu</t>
  </si>
  <si>
    <t>SITUAȚIA CENTRALIZATOARE A CONTRACTELOR AFLATE ÎN DERULARE 
JUDEȚUL GIURGIU</t>
  </si>
  <si>
    <t>SITUAȚIA CENTRALIZATOARE A CONTRACTELOR FINALIZATE
JUDEȚUL GIURGIU</t>
  </si>
  <si>
    <t>OS 9.1 Creșterea capacității de gestionare a crizei sanitare COVID-19 - LESS</t>
  </si>
  <si>
    <t>MANAGEMENT EFICIENT ANTI-COVID LA NIVELUL DGASPC GIURGIU - MACOV</t>
  </si>
  <si>
    <t>323/21.07.2020</t>
  </si>
  <si>
    <t>JUDEŢUL GIURGIU</t>
  </si>
  <si>
    <t>14.03.2018(contract semnat in 11.05.2018)</t>
  </si>
  <si>
    <t>06.09.2021</t>
  </si>
  <si>
    <t>12.03.2020 (CF semnat in 21.07.2020)</t>
  </si>
  <si>
    <t>30.04.2021</t>
  </si>
  <si>
    <t>GIURGIU</t>
  </si>
  <si>
    <t>OIR SM</t>
  </si>
  <si>
    <t>AA 1/ 19.10.2017
AA 2/ 08.01.2018
AA 3 /09.02.2018
AA4 /05.04.2018
AA5/24.08.2018
AA7/29.08.2018
AA8/21.09.2018
AA9/15.11.2018
AA10/16.10.2019
AA11/06.04.2020
AA12/05.08.2020</t>
  </si>
  <si>
    <t xml:space="preserve">AA1 /07.05.2018
AA2 /19.05.2018
AA3/30.07.2018
AA4/29.08.2018
AA5/22.11.2018
AA7/12.08.2019
AA8/08.10.2019
AA9/06.03.2020
AA10/14.04.2020
AA11/10.08.2020
</t>
  </si>
  <si>
    <t>AA1/30.08.2018
AA2/31.10.2019
AA3/22.01.2020
AA4/20.03.2020
AA5/27.05.2020
AA6/20.07.2020
AA7/17.09.2020</t>
  </si>
  <si>
    <t>Practica - O sansa pentru viitor</t>
  </si>
  <si>
    <t>FUNDATIA ESTUAR/P1 LICEUL TEHNOLOGIC ,, DIMITRIE BOLINTINEANU ''/P2 ASOCIATIA FOUR CHANGE</t>
  </si>
  <si>
    <t>Obiectivul general al proiectului este crearea unui sistem de masuri integrate si sustenabile, care sa raspunda nevoilor si problemelor cu
care se confrunta 185 de elevi inmatriculati in cadrul Liceului Tehnologic Dimitrie Bolintineanu, din localitatea Bolintin Vale, Judetul Giurgiu
astfel incat acestia acestia sa aiba o rata crescuta de participare la programele de invatare la locul de munca, cu accent pe sectoarele
economice cu potenþial competitiv identificate conform SNC si din domeniile de specializare inteligenta conform SNCDI.</t>
  </si>
  <si>
    <t xml:space="preserve"> Sud Muntenia</t>
  </si>
  <si>
    <t xml:space="preserve"> Oras Bolintin-Vale</t>
  </si>
  <si>
    <t>L-organism neguvernamental nonprofit (persoana juridica de drept privat fara scop patrimonial)/primarului/ P1 iinstituTie de învaþamânt pre-universitar de stat acreditata/P2 organism neguvernamental nonprofit (persoana juridica de drept privat fara scop patrimonial)</t>
  </si>
  <si>
    <t>AP 1/1.2.1/ Proiect Tehnologic Inovativ - LDR</t>
  </si>
  <si>
    <t>Dezvoltarea unui serviciu inovativ in cadrul SC Holland Farming Agro SRL</t>
  </si>
  <si>
    <t>HOLLAND FARMING AGRO SRL</t>
  </si>
  <si>
    <t>Obiectivul general al proiectului este diversificarea activitatii Holland Farming Agro SRL prin cercetarea si dezvoltarea unui serviciu integrat de analiza a solului, propunere a culturilor potrivite tipului de sol analizat, precum si monitorizare a implementarii propunerilor, pentru comercializarea serviciului pe piata, dar si introducerea pe piata a unei platforme online inovative de gestionare a culturii.</t>
  </si>
  <si>
    <t>Floresti, Stoenesti</t>
  </si>
  <si>
    <t>AP2/11i/2.1</t>
  </si>
  <si>
    <t>Sisteme si standarde comune- procese optimizate în cadrul Primariei Municipiului
Giurgiu</t>
  </si>
  <si>
    <t>Obiectivul General
O administratie publica mai performanta in tara noastra, prin implementarea de sisteme de management moderne, orientate spre cetatean si functionari publici mai bine pregatiti si eficienti care sa presteze servicii publice de calitate.                                                                                                                                                                                         Obiectivele specifice ale proiectului
 OS1 – Implementarea unui sistem de management al performantei in administratia publica orientat spre cetateni in concordanta cu SCAP (CAF)
OS2 – Organizarea unui schimb de experienta cu institutii/organisme publice internationale
OS3 – Participarea unui numar de 40 de membri ai grupului tinta la sesiuni de pregatire in domenii de interes pentru
cresterea calitatii resurselor umane din administratie si prestarea de servicii publice de calitate</t>
  </si>
  <si>
    <t>AP2/11i/2.2</t>
  </si>
  <si>
    <t>Dezvoltarea sistemului de management anticorupíe la nivelul judeúlui Giurgiu - SisABC</t>
  </si>
  <si>
    <t>Servicii transparente către cetățeni - Administrație locală perfromantă (SETALP)</t>
  </si>
  <si>
    <t>MM</t>
  </si>
  <si>
    <t>GR</t>
  </si>
  <si>
    <t>Centru de zi pentru persoane vârstnice Băneasa, jud.Giurgiu</t>
  </si>
  <si>
    <t>Băneasa, jud.Giurgiu</t>
  </si>
  <si>
    <t>Dotare medicală performantă pentru STOPare COVID 19 la nivelul județului Giurgiu - CO-STOP</t>
  </si>
  <si>
    <t>334/04.08.2020</t>
  </si>
  <si>
    <t>01.02.2020</t>
  </si>
  <si>
    <t>LISTA PROIECTELOR CONTRACTATE - PROGRAMUL OPERAȚIONAL  CAPITAL UMAN
JUDEȚUL GIURGIU</t>
  </si>
  <si>
    <t>LISTA PROIECTELOR CONTRACTATE - PROGRAMUL OPERAȚIONAL CAPACITATE ADMINISTRATIVĂ
JUDEȚUL GIURGIU</t>
  </si>
  <si>
    <t>Drum de legatura DN5 km 60+500 - Soseaua de centura - Pod Prieteniei km 61+400</t>
  </si>
  <si>
    <t>83/23.10.2020</t>
  </si>
  <si>
    <t>Descrierea obiectivelor specifice ale proiectului
1	Construirea a 5,72 km de drum, din care: realizarea a 5.10 km de drum nou si reabilitarea/largirea a 0,62 km de drum.
2	Construirea unei parcari stanga/dreapta la km 2+500
3	Reducerea timpului de parcurs pe reteaua TEN-T de la 89.6 min la 78 min (cu 11.6 min, reprezentand aprox. 13%).</t>
  </si>
  <si>
    <t>Obiectivul general al proiectul este acela de a contribui la crearea unei administraþii publice mai eficiente si mai eficace în beneficiul socioeconomic
al societaþii românesti.
Scopul proiectului - implementarea managementului performanþei ce va conduce la eficacitatea organizaþionala si întarirea susþinerii ei
prin intervenþii de formare profesionala, precum si dezvoltarea practicilor de management al resurselor umane si consolidarea capacitaþii
susþinute de training.</t>
  </si>
  <si>
    <t>Obiectivul general al proiectului consta in consolidarea capacitaþii de gestionare a cazurilor de infecþie cu virusul SARS-CoV-2 a Spitalului Judetean de Urgenta Giurgiu prin dotarea cu echipamente medicale, echipamente de protectie si materiale sanitare, care sa conduca la un raspuns în timp util si eficient in contextul crizei COVID-19.</t>
  </si>
  <si>
    <t>30.12.2023</t>
  </si>
  <si>
    <t>30.09.2022</t>
  </si>
  <si>
    <t>31.07.2023</t>
  </si>
  <si>
    <t>SEO Giurgiu -Social Educatie Ocupare pentru reducerea saraciei si excluziunii sociale prin masuri integrate</t>
  </si>
  <si>
    <t>MEDICAMED MARKET SRL/P1 MEDILINE EXIM SRL</t>
  </si>
  <si>
    <t>Reducerea cu 256 a numarului de persoane aflate in risc de saracie si excluziune sociala (din care 20 de etnie roma) din comunitatea
marginalizata situata în teritoriul ASOCIATIEI PENTRU DEZVOLTARE RURALA GIURGIU, prin masuri integrate de tip social, medical si
de ocupare in vederea intreruperii cercului vicios al excluziunii sociale si saraciei.</t>
  </si>
  <si>
    <t xml:space="preserve"> Sud – Muntenia</t>
  </si>
  <si>
    <t xml:space="preserve"> Calugareni, Gogosari, Gostinu, Gaujani, Izvoarele, Malu, Mihai Bravu, Putineiu, Rasuceni, Schitu, Singureni, Slobozia, Stoenesti, Stanesti, Vedea;  </t>
  </si>
  <si>
    <t>L-întreprindere mica /P1-întreprindere mica</t>
  </si>
  <si>
    <t>Ne pregatim pentru viitor- Program de stagii de practica in domeniul silviculturii si exploatarii lemnului
din judetul Giurgiu</t>
  </si>
  <si>
    <t>ECO RURAL CONSULTING SRL/P1 LICEUL TEHNOLOGIC NR.1 COMANA</t>
  </si>
  <si>
    <t>Obiectivul General al proiectului il reprezinta un grad cat mai ridicat al participarii la programe de învaþare la locul de munca prin
dezvoltarea unui program de stagii de practica in domeniul silviculturii pentru un numar de 181 de elevi din invatamantul secundar din
judetul Giurgiu localitatea Comana.</t>
  </si>
  <si>
    <t>Comana</t>
  </si>
  <si>
    <t>L-microîntreprindere /P1-institutie de învatamânt pre-universitar de stat acreditata</t>
  </si>
  <si>
    <t>Inceputul carierei tale- Program de stagii de practica in domeniul economic, agricol si protectia
mediului din judetul Giurgiu</t>
  </si>
  <si>
    <t>ECO RURAL CONSULTING SRL/P1 LICEUL ,,UDRISTE NASTUREL''/P 2 LICEUL TEHNOLOGIC NR. 1 PRUNDU</t>
  </si>
  <si>
    <t>Obiectivul General al proiectului este cresterea participarii la programe de învaþare la locul de munca prin dezvoltarea unui program de
stagii de practica in domeniile technician in activitati economice, agricultura, protectia mediului pentru un numar de 181 de elevi din
invatamantul secundar din judetul Giurgiu provedind in special din mediul rural.</t>
  </si>
  <si>
    <t>Hotarele, Prundu ;</t>
  </si>
  <si>
    <t>L-microîntreprindere /P1-institutie de învatamânt pre-universitar de stat acreditata/P 2 institutie de învatamânt pre-universitar de stat acreditata</t>
  </si>
  <si>
    <t xml:space="preserve">
Obiective proiect
Creşterea transparenţei, eticii şi integrităţii la nivelul Municipiului Giurgiu, prin intermediul unor activitati care vizeaza identificarea riscurilor si vulnerabilitatilor la coruptie, realizarea de mecanisme si proceduri anticoruptie si aplicarea unitara a acestora, realizarea unor mecanisme de cooperare cu societatea civilă, precum si imbunătăţirea cunoştinţelor şi a competenţelor personalului propriu
Obiectivele specifice ale proiectului
1. Obs.1) Cresterea gradului de dezvoltare a capacitatii analitice a UAT-ului, de a efectua activităţi de evaluare a riscurilor si vulnerabilitatilor in vederea realizarii de actiuni concrete si eficiente de prevenire si combatere a coruptiei.
Pentru realizarea Obs.1) s-a avut în vedere activitatea A3 Dezvoltarea capacitatii analitice a UAT de a efectua activităţi de evaluare a riscurilor si vulnerabilitatilor in vederea realizarii de actiuni concrete si eficiente de combatere a coruptiei. Rezultatul 1 contribuie la atingerea acestuia.
2. Obs.2) Cresterea gradului de dezvoltare si implementare a unor proceduri de identificare a riscurilor si vulnerabilitatilor la coruptie, precum si a unor masuri concrete si modalitati de monitorizare permanenta a aplicarii acesteia, la nivel de UAT.
Pentru realizarea Obs.2) s-a avut în vedere activitatea A4. Dezvoltarea si operationalizarea la nivel de UAT a unor proceduri interne de sistem privind managementul riscurilor si vulnerabilitatilor la coruptie, precum si a unor masuri concrete si modalitati de monitorizare permanenta a aplicarii acesteia. Rezultatul 2 contribuie la atingerea acestuia.
3. Obs.3) Sustinerea dezvoltarii si implementarii unui mecanism de cooperare cu societatea civila si alte autoritati/institutii publice, prin infiintarea unui grup de actiune privind prevenirea si combaterea coruptiei (GAPCC) si prin dezvoltarea unor proceduri organizatorice si a mecanismului de cooperare si functionare a GAPCC.
 Pentru realizarea Obs.3) s-a avut în vedere activitatea A5 Elaborarea şi implementarea unui mecanism de cooperare cu societatea civilă, precum şi cu alte autorităţi/institutii publice, privind monitorizarea şi evaluarea implementării măsurilor anticorupţie. Rezultatul 3 contribuie la atingerea acestuia.
4. Obs.4) Sustinerea dezvoltarii si diseminarii unui instrument pentru facilitarea intelegerii mecanismelor de aplicare a cadrului legal in domeniul eticii si integritatii, prin modele de buna practica.
 Pentru realizarea Obs.4) s-a avut în vedere activitatea A.6. Dezvoltarea si diseminarea unui instrument care sa vina in sprijinul unei mai bune intelegeri a mecanismelor de aplicare a cadrului legal în domeniul eticii şi integritatii, prin intermediul modelelor de buna practica. Rezultatul 4 contribuie la atingerea acestuia.
5. Obs.5) Cresterea gradului de informare a cetatenilor, prin organizarea si implementarea unei campanii inovative de educatie anticoruptie in randul acestora.
 Pentru realizarea Obs.5) s-a avut în vedere activitatea A7 Organizarea si implementarea unei campanii de educatie anticoruptie in randul cetatenilor. Rezultatul 5 contribuie la atingerea acestuia.
6. Obs.6) Cultivarea si dezvoltarea cunostintelor, competentelor si abilitatilor angajatilor din administratia publica locala, prin participarea la programe de educatie in domeniul prevenirii si combaterii coruptiei, precum si de dobandire de competente privind etica si integritatea, inclusiv prin abordarea temelor de devoltare durabila, egalitate de şanse, nediscriminare şi egalitate de gen.
 Pentru realizarea Obs.6) s-a avut în vedere activitatea A.8. Dezvoltarea si implementarea unor programe de educatie in domeniul prevenirii si combaterii coruptiei, precum si de dobandire de competente privind etica si integritatea pentru angajatii (demnitari, consilieri, personal de conducere si executie) din administratia publica locala. Rezultatul 6 contribuie la atingerea acestuia.
</t>
  </si>
  <si>
    <t>AA1/26.11.2020 durata</t>
  </si>
  <si>
    <t>Modernizare și dezvoltare ISC RO TECHNOLOGY SRL prin achiziția de echipamente de înaltă tehnologie</t>
  </si>
  <si>
    <t>SC ISC RO TECHNOLOGY SRL</t>
  </si>
  <si>
    <t>Desființare clădire existentă Școala primară și construcție clădire nouă , proiect cu destinația de școală primară, regim de înălțime P+1E</t>
  </si>
  <si>
    <t>Ghimpați, jud. Giurgiu</t>
  </si>
  <si>
    <t xml:space="preserve">Sud - Muntenia
</t>
  </si>
  <si>
    <t xml:space="preserve">
Giurgiu
Localitatea
Judeþul
Municipiul Giurgiu</t>
  </si>
  <si>
    <t>Act Aditional nr.1, prelungire perioada de implementare de la 23 luni la 26 luni (31.08.2018)</t>
  </si>
  <si>
    <t>Act Aditional nr.1, prelungire perioada de implementare la 41 luni(30.10.2019)+buget
Act Aditional nr.2, prelungire perioada de implementare de la 41 luni la 43 luni(31.12.2019)</t>
  </si>
  <si>
    <t>Act Aditional nr.1,mod CF
Prelungire in baza instr.142</t>
  </si>
  <si>
    <t>Act Aditional nr.1, prelungire perioada de implementare de la 28 luni la 33 luni(31.12.2018)
Act Aditional nr.2, prelungire perioada de implementare de la 33 luni la 35 luni(28.02.2019)</t>
  </si>
  <si>
    <t>Act Aditional nr.1, prelungire perioada de implementare la 39 luni(31.10.2019)</t>
  </si>
  <si>
    <t>Act Aditional nr.1, prelungire perioada de implementare cu 4 luni(31.07.2019)</t>
  </si>
  <si>
    <t>Act Aditional nr.1, prelungire perioada de implementare
Act Aditional nr.2, prelungire perioada de implementare de la 31 luni la 34 luni(31.07.2019)</t>
  </si>
  <si>
    <t>Act Aditional nr.2, prelungire perioada de implementare de la 34 la 38 luni(31.08.2019)</t>
  </si>
  <si>
    <t>Act Aditional nr.1 prelungire perioada de implementare</t>
  </si>
  <si>
    <t>Act Aditional nr.1, prelungire perioada de implementare de la 31 luni la 43 luni(30.04.2020)
Solicitare prelungire in baza Instr. 142</t>
  </si>
  <si>
    <t>Act Aditional nr. 1 prelungire perioada de implementare la 35 de luni</t>
  </si>
  <si>
    <t>Act Aditional nr.1mod buget
Act Aditional nr.2 prelungire perioada de implementare de la 21 luni la 33 luni
Act Aditional nr.3, prelungire perioada de implementare de la 33 luni la 36 luni(31.01.2020)</t>
  </si>
  <si>
    <t>Act Aditional nr.1, prelungire perioada de implementare de la 24 luni la 27 luni</t>
  </si>
  <si>
    <t>Act Aditional nr.1, prelungire perioada de implementare de la 19 luni la 22 luni</t>
  </si>
  <si>
    <t>Act Aditional nr.1, prelungire perioada de implementare de la 21 luni la 26 luni</t>
  </si>
  <si>
    <t>AA nr.1 prelungire perioada de implementare de la 29 luni la 35 luni (29.02.2020)
Act Aditional nr. 2, prelungire perioada de implementare de la 35 luni la 35 luni ????, Activitati previzionate, Grafic cereri
Prelungire Instr 155(43)
Prelungire instructiune 173</t>
  </si>
  <si>
    <t>Act Aditional nr.1, prelungire perioada de implementare de la 24 luni la 36 luni(30.09.2020)</t>
  </si>
  <si>
    <t>Prelungire instr.142
Prelungire instructiunea 174</t>
  </si>
  <si>
    <t>Act Aditional nr.1, prelungire perioada de implementare de la 33 luni la 37 luni(31.08.2019)
Act Aditional nr.2, mod CF</t>
  </si>
  <si>
    <t>Act Aditional nr.1, prelungire perioada de implementare de la 24 luni la 30 luni(30.06.2019)
Act Aditional nr.2, mod denumire beneficiar</t>
  </si>
  <si>
    <t>Prelungire instr.142
Prelungire instructiunea 173
Prelungire instructiunea 174</t>
  </si>
  <si>
    <t>Act Aditional nr.1, prelungire perioada de implementare pana la 31.12.2019+buget
Act aditional nr. 2 prelungire perioada de implementare de la 38 la 46 luni (31.08.2020)</t>
  </si>
  <si>
    <t>Act Aditional nr.1 prelungire perioada de implementare la 53 luni(31.05.2021)</t>
  </si>
  <si>
    <t>Act Aditional nr.1, prelungire perioada de implementare la 30 luni(31.12.2019)
Act Aditional nr.2, prelungire perioada de implementare de la 30 luni la 36 luni
Act Aditional nr.3 prelungire perioada de implementare de la 36 luni la 38 luni
Prelungire instructiunea 164(la 40 luni)
Instructiunea 173(la 43 luni)
Prel instructiunea 174(45 luni)
AA 4 mod Buget</t>
  </si>
  <si>
    <t>cresterea competitivitatii societatii</t>
  </si>
  <si>
    <t>Act Aditional nr.1, mod CF
Prelungire instructiunea 174</t>
  </si>
  <si>
    <t>Act Aditional nr.1, modificare buget in urma finalizarii Proiectului Tehnic</t>
  </si>
  <si>
    <t>Act Aditional nr.1, prelungire perioada de implementare de la 43 luni la 49 luni(30.06.2020)</t>
  </si>
  <si>
    <t>cresterea eficientei energetice a clădirii</t>
  </si>
  <si>
    <t>Act Aditional nr.1, prelungire perioada de implementare la 48 luni(30.09.2020)
Nota avizare prelungire Instr 174</t>
  </si>
  <si>
    <t>Act Adiotional nr.1, prelungire perioada de implementare de la 39 luni la 47 luni(31.08.2020)
Act Aditional nr.2 mod buget
Instructiunea 164
Act Aditional nr.3 mod CF
Prelungire instructiunea 174</t>
  </si>
  <si>
    <t>Act Aditional nr.1 prelungire perioada de implementare de la 41 luni la 49 ;uni(31.10.2020)
Act Aditional nr.2 mod buget
Prelungire instructiunea 173(51 luni)
Prelungire instructiunea 174
Act Aditional nr.3 mod CF</t>
  </si>
  <si>
    <t>Act Aditional nr.1, prelungire perioada de implementare de la 39 luni la 47 luni(31.08.2020)
Act Aditional nr.2, mod buget
Act Aditional nr.3 mod CF
Prelungire instructiunea 164(51 luni)
Prelungire instructiunea 174(55 luni)</t>
  </si>
  <si>
    <t>Act Aditional nr.1, prelungire perioada de implementare la 48 luni(30.09.2020)
Act Aditional nr.2 mod buget
AA nr.3 mod CF
Prelungire instructiunea 170( 51 luni)
Prelungire instructiunea 174</t>
  </si>
  <si>
    <t>Act Aditional nr.1, prelungire perioada de implementare la 48 luni(30.09.2020)
Prelungire instructiunea 170(51 luni)
Prelungire instructiunea 174</t>
  </si>
  <si>
    <t>Act Aditional nr.1, prelungire perioada de implementare de la 41 luni la 49 luni(29.10.2020)
Act Aditional nr.2 mod buget
Instructiunea 173(51 luni)
Prelungire instructiunea 174(55 luni)</t>
  </si>
  <si>
    <t>Act Aditional nr.1, prelungire perioada de implementare la 48 luni(30.09.2020)
Act Aditional nr.2 mod buget
Prelungire instructiunea 170
Prelungire instructiunea 174</t>
  </si>
  <si>
    <t>cresterea eficientei energetice a clădirilor rezidențiale</t>
  </si>
  <si>
    <t>Prelungire instructiunea 174</t>
  </si>
  <si>
    <t>AP 5/PI 3.1A</t>
  </si>
  <si>
    <t xml:space="preserve">impulsionarea dezvoltarii locale prin consolidarea, protejarea, valorificarea patrimoniului cultural </t>
  </si>
  <si>
    <t>cresterea eficientei energetice a clădirii rezidențiale</t>
  </si>
  <si>
    <t>Act Aditional nr.1, mod CF
Act Aditional nr.2, mod buget
Act Aditional nr.3 mod CF</t>
  </si>
  <si>
    <t xml:space="preserve">reducerea emisiilor de carbon </t>
  </si>
  <si>
    <t>dezvoltare urbană durabilă</t>
  </si>
  <si>
    <t>AP4/PI 4.4</t>
  </si>
  <si>
    <t>modernizare infrastructura preșcolară</t>
  </si>
  <si>
    <t>Prelungire instructiunea 174(44 luni)</t>
  </si>
  <si>
    <t xml:space="preserve">realizarea unui centru social de zi pentru persoanele varstnice </t>
  </si>
  <si>
    <t>AP8/PI 8.1A</t>
  </si>
  <si>
    <t>acces la servicii medicale în ambulatoriu îmbunătățit</t>
  </si>
  <si>
    <t>Act Aditional nr.1, mod CF</t>
  </si>
  <si>
    <t>modernizare infrastructura învățământ obligatoriu</t>
  </si>
  <si>
    <t>modernizare infrastructura învățământ preșcolar</t>
  </si>
  <si>
    <t>AP 10/PI 10.1/OS 10.1A</t>
  </si>
  <si>
    <t>Act Aditional nr.1 prelungire perioada de implementare la 80 luni+buget</t>
  </si>
  <si>
    <t>10/10.1B</t>
  </si>
  <si>
    <t>13/13.1</t>
  </si>
  <si>
    <t>îmbunătățirea calității vieții și dezvoltare urbană durabilă</t>
  </si>
  <si>
    <t>3.1B</t>
  </si>
  <si>
    <t>creșterea eficienței energetice a clădirii</t>
  </si>
  <si>
    <t>AP4/P.I.4.3</t>
  </si>
  <si>
    <t>Dezvoltare locală integrată în comunitatea marginalizată Istru - zona Locuințe Sociale</t>
  </si>
  <si>
    <t>Îmbunătățire infrastructură educațională Școala Gimnazială Mihai Eminescu din Municipiul Giurgiu</t>
  </si>
  <si>
    <t>cresterea gradului de accesibilitate a zonelor rurale si urbane situate în proximitatea retelei TEN-T</t>
  </si>
  <si>
    <t>OI POCU ME</t>
  </si>
  <si>
    <t>AP 6 Educaţie şi competenţe; OS 18 Obiectiv specific integrat 6.2, 6.3, 6.4, 6.6; PI (i) reducerea şi prevenirea abandonului şcolar timpuriu şi promovarea accesului egal la învăţământul preşcolar, primar şi secundar de calitate, inclusiv la parcursuri de învăţare formale, non-formale şi informale pentru reintegrarea în educaţie şi formare</t>
  </si>
  <si>
    <t>AP 4 Incluziunea socială şi combaterea sărăciei; OS 2 Reducerea numărului de persoane aflate în risc de sărăcie și excluziune socială din comunităţi marginalizate (non-roma) aflate în risc de sărăcie şi excluziune socială, prin implementarea de măsuri integrate; PI (ii) integrarea socio-economică a comunităţilor marginalizate, cum ar fi romii</t>
  </si>
  <si>
    <t>FINALIZAT</t>
  </si>
  <si>
    <t>AP 4 Incluziunea socială şi combaterea sărăciei; OS 1 Reducerea numarului de persoane aflate în risc de sărăcie și excluziune socială din comunitaţi marginalizate în care exista populaţie aparţinând minorităţii roma (acele comunitaţi în care populaţia aparţinând minorităţii roma reprezinta minim 10% din totalul populaţiei la nivelul comunităţii)  aflate în risc de sărăcie şi excluziune socială, prin implementarea de măsuri integrate; PI (ii) integrarea socio-economică a comunităţilor marginalizate, cum ar fi romii</t>
  </si>
  <si>
    <t xml:space="preserve">AA1/05.06.2018
AA2/12.07.2018
AA3/24.09.2018
AA4/18.02.2019
AA5/09.04.2019
AA6/29.05.2019
AA7/23.07.2019
AA8/05.08.2019
AA9/21.08.2019
AA10/04.12.2019
AA11/14.01.2020
AA12/26.02.2020
AA13/26.06.2020
AA14/04.08.2020
AA15/15.09.2020
AA17/25.02.2021
</t>
  </si>
  <si>
    <t>AP 5 Dezvoltare locală plasată sub responsabilitatea comunităţii; OS 1 Reducerea numărului de persoane aflate în risc de sărăcie și excluziune socială din comunităţile marginalizate (roma şi non-roma) din oraşe cu peste 20.000 locuitori, cu accent pe cele cu populaţie aparţinând minorităţii roma, prin implementarea de măsuri/ operaţiuni integrate în contextul mecanismului de DLRC.; PI (vi) strategii de dezvoltare locală elaborate la nivelul comunităţii</t>
  </si>
  <si>
    <t>AA1/04.07.2019
AA2/23.02.2021</t>
  </si>
  <si>
    <t>AP 6 Educaţie şi competenţe; OS 14 Creşterea participării la programele de învățare la locul de muncă a elevilor și ucenicilor din învăţământ secundar şi terţiar non-universitar, cu accent pe sectoarele economice cu potenţial competitiv identificate conform SNC şi din domeniile de specializare inteligentă conform SNCDI; PI (iv) îmbunătățirea utilității sistemelor de educație și formare pentru piața muncii, facilitarea trecerii de la educație la muncă și consolidarea sistemelor de educație și formare profesională și a calității lor, inclusiv prin mecanisme pentru anticiparea competențelor, adaptarea programelor de învățământ și crearea și dezvoltarea de sisteme de învățare bazate pe muncă, inclusiv sisteme de învățare duale și de ucenicie</t>
  </si>
  <si>
    <t>AP 5 Dezvoltare locală plasată sub responsabilitatea comunităţii; OS 2 Reducerea numărului de persoane aflate în risc de sărăcie și excluziune socială din comunităţile marginalizate din zona rurală şi oraşe cu o populaţie de pâna la 20.000 locuitori prin implementarea de măsuri/ operaţiuni integrate în contextul mecanismului de DLRC.; PI (vi) strategii de dezvoltare locală elaborate la nivelul comunităţii</t>
  </si>
  <si>
    <t>AA1/24.03.2021</t>
  </si>
  <si>
    <t>AP 6 Educaţie şi competenţe; OS 23 OS 6.4, OS 6.6; PI (i) reducerea şi prevenirea abandonului şcolar timpuriu şi promovarea accesului egal la învăţământul preşcolar, primar şi secundar de calitate, inclusiv la parcursuri de învăţare formale, non-formale şi informale pentru reintegrarea în educaţie şi formare</t>
  </si>
  <si>
    <t>ADS 2.0 - urmatorul nivel în educatie</t>
  </si>
  <si>
    <t>INSPECTORATUL SCOLAR JUDETEAN GIURGIU/P1 SCOALA GIMNAZIALA NR. 10 GIURGIU</t>
  </si>
  <si>
    <t xml:space="preserve">Obiectivul general al proiectului il reprezinta realizarea unor seturi de actiuni ce participa la obiectivele specifice ale programului „Masuri
de educatie de tip a doua sansa”, O.S.6.4. - Cresterea numarului de tineri care au abandonat scoala si de adulti care nu si-au finalizat
educatia obligatorie care se reintorc in sistemul de educatie si formare, inclusiv prin programe de tip a doua sansa si programe de formare
profesionala si O.S.6.6. - Imbunatatirea competentelor personalului didactic din invatamantul preuniversitar in vederea promovarii unor
servicii educationale de calitate orientate pe nevoile elevilor si a unei scoli incluzive. </t>
  </si>
  <si>
    <t>judetul Giurgiu</t>
  </si>
  <si>
    <t>L - autoritate a administraþiei publice centrale finanþata integral de la bugetul de stat sau BAS/P 1 institutie de învatamânt pre-universitar de stat acreditata</t>
  </si>
  <si>
    <t>Ma întorc la scoala  -  Program integrat de masuri pentru reîntoarcerea in sistemul de învatmînt a 600 de persoane din judetul Giurgiu</t>
  </si>
  <si>
    <t>ECO RURAL CONSULTING SRL/P1 INSPECTORATUL SCOLAR JUDETEAN GIURGIU/P2 ASOCIATIA CLUBUL SPORTIV SMART ATLETIC</t>
  </si>
  <si>
    <t>Obiectivul  General al proiectului este identificare si readucerea in sistemul de educaþie si formare, a 600 de tineri/adulti proveniti din medii,
comunitati si etnii diverse si cu vârste si necesitati educationale variate, care nu au urmat sau nu au finalizat nivelul de educatie obligatorie
precum si formarea profesionala a unui numar de 520 de cadre didactice avand diverse specializari printr-un program integrat ce vizeaza
dezvoltarea de programme tip a doua sansa si de cursuri profesionale destinate profesorilor</t>
  </si>
  <si>
    <t>jud. Giurgiu</t>
  </si>
  <si>
    <t>L-microintre prindere/P1- autoritate a administratiei publice centrale finantata integral de la bugetul de stat sau BAS/P2- organism neguvernamental nonprofit (persoana juridica de drept privat fara scop patrimonial)</t>
  </si>
  <si>
    <t>AP 6 Educaţie şi competenţe; OS 1 Creşterea numărului de tineri NEETs şomeri cu vârsta între 16 - 24 ani, înregistraţi la SPO care se reîntorc în educaţie în programe de tip a doua şansă, inclusiv în programe de formare profesională iniţială; PI (ii) integrare durabilă pe piaţa muncii a tinerilor (FSE/ILMT), în special a celor care nu au un loc de muncă, educație sau formare, inclusiv a tinerilor  cu risc de excluziune socială şi a tinerilor din comunităţile marginalizate, inclusiv prin punerea în aplicare a ”garanţiei pentru tineret”</t>
  </si>
  <si>
    <t>Educația, șansa mea pentru o viața mai bună! - Program de măsuri integrate de tip A doua șansă pentru tinerii NEETs</t>
  </si>
  <si>
    <t>L: ASOCIATIA " ACOPERAMANTUL MAICII DOMNULUI "/P1: ECO RURAL CONSULTING SRL/ P2: INSPECTORATUL ȘCOLAR JUDEȚEAN GIURGIU</t>
  </si>
  <si>
    <t xml:space="preserve">Identificarea si readucerea in sistemul de educaie si formare, a   402   de tineri NEETs
proveniti din medii, comunitati si etnii diverse si cu vârste si necesitati de educationale variate, care nu au  urmat sau nu au finalizat nivelul de educatie obligatorie printr-un program integrat ce vizeaza dezvoltarea  de programe tip a  doua sansa Obiectivul general, vizeaza imbunatatirea si integrarea in sistemul de educatie si formare   a unui numar de 402 de tineri NEETS in cadrul programului de reintegrare scolara „a doua sansa” bazat pe o educatie incluziva.
</t>
  </si>
  <si>
    <t xml:space="preserve">Sud – Muntenia </t>
  </si>
  <si>
    <t>Judetul Giurgiu</t>
  </si>
  <si>
    <t xml:space="preserve">Judetul Giurgiu </t>
  </si>
  <si>
    <t>L: organism neguvernamental nonprofit (persoană juridică de drept privat fără scop patrimonial)/ P1: intreprindere mijlocie /P2: autoritate a administratiei publice centrale finantata integral de la bugetul de stat sau BAS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</si>
</sst>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 #,##0.00\ _l_e_i_-;\-* #,##0.00\ _l_e_i_-;_-* &quot;-&quot;??\ _l_e_i_-;_-@_-"/>
    <numFmt numFmtId="165" formatCode="_-* #,##0.00_-;\-* #,##0.00_-;_-* &quot;-&quot;??_-;_-@_-"/>
    <numFmt numFmtId="166" formatCode="_-* #,##0.00\ _L_e_i_-;\-* #,##0.00\ _L_e_i_-;_-* &quot;-&quot;??\ _L_e_i_-;_-@_-"/>
    <numFmt numFmtId="167" formatCode="dd/mm/yyyy;@"/>
  </numFmts>
  <fonts count="28" x14ac:knownFonts="1">
    <font>
      <sz val="11"/>
      <color theme="1"/>
      <name val="Calibri"/>
      <family val="2"/>
      <charset val="238"/>
      <scheme val="minor"/>
    </font>
    <font>
      <sz val="11"/>
      <color theme="1"/>
      <name val="Calibri"/>
      <family val="2"/>
      <charset val="238"/>
      <scheme val="minor"/>
    </font>
    <font>
      <b/>
      <sz val="12"/>
      <name val="Calibri"/>
      <family val="2"/>
      <charset val="238"/>
      <scheme val="minor"/>
    </font>
    <font>
      <b/>
      <sz val="10"/>
      <name val="Calibri"/>
      <family val="2"/>
      <charset val="238"/>
      <scheme val="minor"/>
    </font>
    <font>
      <b/>
      <sz val="12"/>
      <color theme="1"/>
      <name val="Calibri"/>
      <family val="2"/>
      <charset val="238"/>
      <scheme val="minor"/>
    </font>
    <font>
      <sz val="12"/>
      <color theme="1"/>
      <name val="Calibri"/>
      <family val="2"/>
      <charset val="238"/>
      <scheme val="minor"/>
    </font>
    <font>
      <sz val="11"/>
      <color rgb="FF000000"/>
      <name val="Calibri"/>
      <family val="2"/>
      <charset val="238"/>
    </font>
    <font>
      <b/>
      <sz val="10"/>
      <color rgb="FF000000"/>
      <name val="Calibri"/>
      <family val="2"/>
      <charset val="238"/>
      <scheme val="minor"/>
    </font>
    <font>
      <sz val="11"/>
      <color theme="1"/>
      <name val="Calibri"/>
      <family val="2"/>
      <scheme val="minor"/>
    </font>
    <font>
      <sz val="11"/>
      <color indexed="8"/>
      <name val="Calibri"/>
      <family val="2"/>
      <charset val="238"/>
    </font>
    <font>
      <sz val="11"/>
      <color rgb="FF3F3F76"/>
      <name val="Calibri"/>
      <family val="2"/>
      <scheme val="minor"/>
    </font>
    <font>
      <sz val="11"/>
      <color indexed="8"/>
      <name val="Calibri"/>
      <family val="2"/>
    </font>
    <font>
      <sz val="10"/>
      <color theme="1"/>
      <name val="Calibri"/>
      <family val="2"/>
      <scheme val="minor"/>
    </font>
    <font>
      <sz val="11"/>
      <color indexed="8"/>
      <name val="Calibri"/>
      <family val="2"/>
      <scheme val="minor"/>
    </font>
    <font>
      <sz val="10"/>
      <name val="MS Sans Serif"/>
      <family val="2"/>
    </font>
    <font>
      <sz val="11"/>
      <color rgb="FF000000"/>
      <name val="Calibri"/>
      <family val="2"/>
      <charset val="238"/>
    </font>
    <font>
      <b/>
      <sz val="10"/>
      <name val="Calibri"/>
      <family val="2"/>
      <scheme val="minor"/>
    </font>
    <font>
      <sz val="10"/>
      <name val="Arial"/>
      <family val="2"/>
      <charset val="238"/>
    </font>
    <font>
      <sz val="10"/>
      <name val="Calibri"/>
      <family val="2"/>
      <scheme val="minor"/>
    </font>
    <font>
      <sz val="10"/>
      <color theme="1"/>
      <name val="Calibri"/>
      <family val="2"/>
      <charset val="238"/>
      <scheme val="minor"/>
    </font>
    <font>
      <b/>
      <sz val="10"/>
      <color theme="1"/>
      <name val="Calibri"/>
      <family val="2"/>
      <charset val="238"/>
      <scheme val="minor"/>
    </font>
    <font>
      <b/>
      <sz val="10"/>
      <color rgb="FFFF0000"/>
      <name val="Calibri"/>
      <family val="2"/>
      <charset val="238"/>
      <scheme val="minor"/>
    </font>
    <font>
      <b/>
      <sz val="10"/>
      <color theme="0"/>
      <name val="Calibri"/>
      <family val="2"/>
      <charset val="238"/>
      <scheme val="minor"/>
    </font>
    <font>
      <sz val="10"/>
      <name val="Calibri"/>
      <family val="2"/>
      <charset val="238"/>
      <scheme val="minor"/>
    </font>
    <font>
      <i/>
      <sz val="10"/>
      <color theme="1"/>
      <name val="Calibri"/>
      <family val="2"/>
      <scheme val="minor"/>
    </font>
    <font>
      <b/>
      <i/>
      <sz val="8"/>
      <color theme="1"/>
      <name val="Calibri"/>
      <family val="2"/>
      <scheme val="minor"/>
    </font>
    <font>
      <sz val="8"/>
      <color theme="1"/>
      <name val="Calibri"/>
      <family val="2"/>
      <scheme val="minor"/>
    </font>
    <font>
      <sz val="12"/>
      <name val="Calibri"/>
      <family val="2"/>
      <charset val="238"/>
      <scheme val="minor"/>
    </font>
  </fonts>
  <fills count="7">
    <fill>
      <patternFill patternType="none"/>
    </fill>
    <fill>
      <patternFill patternType="gray125"/>
    </fill>
    <fill>
      <patternFill patternType="solid">
        <fgColor rgb="FFFFCC99"/>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
      <patternFill patternType="solid">
        <fgColor rgb="FFFFFFFF"/>
        <bgColor rgb="FFFFFFFF"/>
      </patternFill>
    </fill>
  </fills>
  <borders count="46">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style="thin">
        <color indexed="64"/>
      </right>
      <top/>
      <bottom style="medium">
        <color indexed="64"/>
      </bottom>
      <diagonal/>
    </border>
    <border>
      <left style="thin">
        <color rgb="FF000000"/>
      </left>
      <right style="thin">
        <color rgb="FF000000"/>
      </right>
      <top style="medium">
        <color indexed="64"/>
      </top>
      <bottom style="thin">
        <color rgb="FF000000"/>
      </bottom>
      <diagonal/>
    </border>
    <border>
      <left style="thin">
        <color indexed="64"/>
      </left>
      <right style="medium">
        <color indexed="64"/>
      </right>
      <top/>
      <bottom style="medium">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s>
  <cellStyleXfs count="39">
    <xf numFmtId="0" fontId="0" fillId="0" borderId="0"/>
    <xf numFmtId="0" fontId="6" fillId="0" borderId="0"/>
    <xf numFmtId="0" fontId="1"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164" fontId="1" fillId="0" borderId="0" applyFont="0" applyFill="0" applyBorder="0" applyAlignment="0" applyProtection="0"/>
    <xf numFmtId="43" fontId="1" fillId="0" borderId="0" applyFont="0" applyFill="0" applyBorder="0" applyAlignment="0" applyProtection="0"/>
    <xf numFmtId="43" fontId="9" fillId="0" borderId="0" applyFont="0" applyFill="0" applyBorder="0" applyAlignment="0" applyProtection="0"/>
    <xf numFmtId="164" fontId="1" fillId="0" borderId="0" applyFont="0" applyFill="0" applyBorder="0" applyAlignment="0" applyProtection="0"/>
    <xf numFmtId="0" fontId="10" fillId="2" borderId="1" applyNumberFormat="0" applyAlignment="0" applyProtection="0"/>
    <xf numFmtId="166" fontId="8" fillId="0" borderId="0" applyFont="0" applyFill="0" applyBorder="0" applyAlignment="0" applyProtection="0"/>
    <xf numFmtId="43" fontId="11" fillId="0" borderId="0" applyFont="0" applyFill="0" applyBorder="0" applyAlignment="0" applyProtection="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2" fillId="0" borderId="0"/>
    <xf numFmtId="0" fontId="14" fillId="0" borderId="0"/>
    <xf numFmtId="0" fontId="1" fillId="0" borderId="0"/>
    <xf numFmtId="0" fontId="1" fillId="0" borderId="0"/>
    <xf numFmtId="0" fontId="13" fillId="0" borderId="0"/>
    <xf numFmtId="164" fontId="1" fillId="0" borderId="0" applyFont="0" applyFill="0" applyBorder="0" applyAlignment="0" applyProtection="0"/>
    <xf numFmtId="164" fontId="1" fillId="0" borderId="0" applyFont="0" applyFill="0" applyBorder="0" applyAlignment="0" applyProtection="0"/>
    <xf numFmtId="0" fontId="15" fillId="0" borderId="0"/>
    <xf numFmtId="0" fontId="15" fillId="0" borderId="0"/>
    <xf numFmtId="164" fontId="1" fillId="0" borderId="0" applyFont="0" applyFill="0" applyBorder="0" applyAlignment="0" applyProtection="0"/>
    <xf numFmtId="0" fontId="17" fillId="0" borderId="0"/>
    <xf numFmtId="165" fontId="1" fillId="0" borderId="0" applyFont="0" applyFill="0" applyBorder="0" applyAlignment="0" applyProtection="0"/>
    <xf numFmtId="165" fontId="9" fillId="0" borderId="0" applyFont="0" applyFill="0" applyBorder="0" applyAlignment="0" applyProtection="0"/>
    <xf numFmtId="165" fontId="11" fillId="0" borderId="0" applyFont="0" applyFill="0" applyBorder="0" applyAlignment="0" applyProtection="0"/>
    <xf numFmtId="0" fontId="6" fillId="0" borderId="0"/>
    <xf numFmtId="0" fontId="6" fillId="0" borderId="0"/>
  </cellStyleXfs>
  <cellXfs count="351">
    <xf numFmtId="0" fontId="0" fillId="0" borderId="0" xfId="0"/>
    <xf numFmtId="0" fontId="4" fillId="4" borderId="3" xfId="0" applyFont="1" applyFill="1" applyBorder="1" applyAlignment="1">
      <alignment horizontal="left" vertical="center"/>
    </xf>
    <xf numFmtId="0" fontId="0" fillId="0" borderId="0" xfId="0"/>
    <xf numFmtId="15" fontId="7" fillId="0" borderId="0" xfId="1" applyNumberFormat="1" applyFont="1" applyFill="1" applyAlignment="1">
      <alignment horizontal="center" vertical="center" wrapText="1"/>
    </xf>
    <xf numFmtId="0" fontId="4" fillId="0" borderId="5" xfId="0" applyFont="1" applyFill="1" applyBorder="1" applyAlignment="1">
      <alignment horizontal="left" vertical="center"/>
    </xf>
    <xf numFmtId="3" fontId="0" fillId="0" borderId="0" xfId="0" applyNumberFormat="1"/>
    <xf numFmtId="3" fontId="5" fillId="0" borderId="9" xfId="0" applyNumberFormat="1" applyFont="1" applyFill="1" applyBorder="1" applyAlignment="1">
      <alignment horizontal="center" vertical="center"/>
    </xf>
    <xf numFmtId="0" fontId="4" fillId="4" borderId="12" xfId="0" applyFont="1" applyFill="1" applyBorder="1" applyAlignment="1">
      <alignment horizontal="left" vertical="center"/>
    </xf>
    <xf numFmtId="0" fontId="4" fillId="0" borderId="12" xfId="0" applyFont="1" applyFill="1" applyBorder="1" applyAlignment="1">
      <alignment horizontal="left" vertical="center"/>
    </xf>
    <xf numFmtId="3" fontId="5" fillId="0" borderId="25" xfId="0" applyNumberFormat="1" applyFont="1" applyFill="1" applyBorder="1" applyAlignment="1">
      <alignment horizontal="center" vertical="center"/>
    </xf>
    <xf numFmtId="0" fontId="4" fillId="3" borderId="8" xfId="0" applyFont="1" applyFill="1" applyBorder="1" applyAlignment="1">
      <alignment horizontal="left" vertical="center"/>
    </xf>
    <xf numFmtId="3" fontId="4" fillId="3" borderId="17" xfId="0" applyNumberFormat="1" applyFont="1" applyFill="1" applyBorder="1" applyAlignment="1">
      <alignment horizontal="center" vertical="center"/>
    </xf>
    <xf numFmtId="3" fontId="4" fillId="3" borderId="18" xfId="0" applyNumberFormat="1" applyFont="1" applyFill="1" applyBorder="1" applyAlignment="1">
      <alignment horizontal="center" vertical="center"/>
    </xf>
    <xf numFmtId="3" fontId="5" fillId="0" borderId="4" xfId="0" applyNumberFormat="1" applyFont="1" applyFill="1" applyBorder="1" applyAlignment="1">
      <alignment horizontal="center" vertical="center"/>
    </xf>
    <xf numFmtId="3" fontId="5" fillId="0" borderId="32" xfId="0" applyNumberFormat="1" applyFont="1" applyFill="1" applyBorder="1" applyAlignment="1">
      <alignment horizontal="center" vertical="center"/>
    </xf>
    <xf numFmtId="3" fontId="5" fillId="4" borderId="25" xfId="0" applyNumberFormat="1" applyFont="1" applyFill="1" applyBorder="1" applyAlignment="1">
      <alignment horizontal="center" vertical="center"/>
    </xf>
    <xf numFmtId="0" fontId="5" fillId="4" borderId="36" xfId="0" applyFont="1" applyFill="1" applyBorder="1" applyAlignment="1">
      <alignment horizontal="left" vertical="center"/>
    </xf>
    <xf numFmtId="3" fontId="5" fillId="4" borderId="38" xfId="0" applyNumberFormat="1" applyFont="1" applyFill="1" applyBorder="1" applyAlignment="1">
      <alignment horizontal="center" vertical="center"/>
    </xf>
    <xf numFmtId="3" fontId="5" fillId="4" borderId="32" xfId="0" applyNumberFormat="1" applyFont="1" applyFill="1" applyBorder="1" applyAlignment="1">
      <alignment horizontal="center" vertical="center"/>
    </xf>
    <xf numFmtId="3" fontId="5" fillId="0" borderId="30" xfId="0" applyNumberFormat="1" applyFont="1" applyFill="1" applyBorder="1" applyAlignment="1">
      <alignment horizontal="center" vertical="center"/>
    </xf>
    <xf numFmtId="3" fontId="5" fillId="4" borderId="30" xfId="0" applyNumberFormat="1" applyFont="1" applyFill="1" applyBorder="1" applyAlignment="1">
      <alignment horizontal="center" vertical="center"/>
    </xf>
    <xf numFmtId="3" fontId="5" fillId="4" borderId="30" xfId="0" applyNumberFormat="1" applyFont="1" applyFill="1" applyBorder="1" applyAlignment="1">
      <alignment horizontal="center" vertical="center" wrapText="1"/>
    </xf>
    <xf numFmtId="3" fontId="5" fillId="4" borderId="25" xfId="0" applyNumberFormat="1" applyFont="1" applyFill="1" applyBorder="1" applyAlignment="1">
      <alignment horizontal="center" vertical="center" wrapText="1"/>
    </xf>
    <xf numFmtId="0" fontId="0" fillId="0" borderId="0" xfId="0" applyAlignment="1">
      <alignment wrapText="1"/>
    </xf>
    <xf numFmtId="3" fontId="0" fillId="0" borderId="0" xfId="0" applyNumberFormat="1" applyAlignment="1">
      <alignment wrapText="1"/>
    </xf>
    <xf numFmtId="0" fontId="4" fillId="3" borderId="39" xfId="0" applyFont="1" applyFill="1" applyBorder="1" applyAlignment="1">
      <alignment horizontal="left" vertical="center"/>
    </xf>
    <xf numFmtId="3" fontId="4" fillId="3" borderId="16" xfId="0" applyNumberFormat="1" applyFont="1" applyFill="1" applyBorder="1" applyAlignment="1">
      <alignment horizontal="center" vertical="center"/>
    </xf>
    <xf numFmtId="0" fontId="19" fillId="0" borderId="0" xfId="0" applyFont="1"/>
    <xf numFmtId="0" fontId="19" fillId="0" borderId="0" xfId="0" applyFont="1" applyAlignment="1">
      <alignment horizontal="center"/>
    </xf>
    <xf numFmtId="0" fontId="19" fillId="0" borderId="0" xfId="0" applyFont="1" applyAlignment="1">
      <alignment vertical="center"/>
    </xf>
    <xf numFmtId="164" fontId="22" fillId="0" borderId="0" xfId="0" applyNumberFormat="1" applyFont="1" applyAlignment="1">
      <alignment vertical="center"/>
    </xf>
    <xf numFmtId="3" fontId="3" fillId="3" borderId="13" xfId="33" applyNumberFormat="1" applyFont="1" applyFill="1" applyBorder="1" applyAlignment="1">
      <alignment horizontal="center" vertical="center" wrapText="1"/>
    </xf>
    <xf numFmtId="3" fontId="3" fillId="3" borderId="27" xfId="33" applyNumberFormat="1" applyFont="1" applyFill="1" applyBorder="1" applyAlignment="1">
      <alignment horizontal="center" vertical="center" wrapText="1"/>
    </xf>
    <xf numFmtId="0" fontId="20" fillId="0" borderId="0" xfId="0" applyFont="1" applyAlignment="1">
      <alignment vertical="center"/>
    </xf>
    <xf numFmtId="3" fontId="20" fillId="3" borderId="17" xfId="0" applyNumberFormat="1" applyFont="1" applyFill="1" applyBorder="1" applyAlignment="1">
      <alignment horizontal="center" vertical="center"/>
    </xf>
    <xf numFmtId="3" fontId="20" fillId="3" borderId="18" xfId="0" applyNumberFormat="1" applyFont="1" applyFill="1" applyBorder="1" applyAlignment="1">
      <alignment horizontal="center" vertical="center"/>
    </xf>
    <xf numFmtId="0" fontId="19" fillId="0" borderId="0" xfId="0" applyFont="1" applyAlignment="1">
      <alignment horizontal="center" vertical="center"/>
    </xf>
    <xf numFmtId="3" fontId="19" fillId="0" borderId="0" xfId="0" applyNumberFormat="1" applyFont="1"/>
    <xf numFmtId="0" fontId="23" fillId="4" borderId="9" xfId="0" applyNumberFormat="1" applyFont="1" applyFill="1" applyBorder="1" applyAlignment="1">
      <alignment horizontal="center" vertical="center" wrapText="1"/>
    </xf>
    <xf numFmtId="14" fontId="23" fillId="0" borderId="9" xfId="0" applyNumberFormat="1" applyFont="1" applyFill="1" applyBorder="1" applyAlignment="1">
      <alignment horizontal="center" vertical="center" wrapText="1"/>
    </xf>
    <xf numFmtId="0" fontId="23" fillId="0" borderId="9" xfId="0" applyNumberFormat="1" applyFont="1" applyFill="1" applyBorder="1" applyAlignment="1">
      <alignment horizontal="center" vertical="center" wrapText="1"/>
    </xf>
    <xf numFmtId="3" fontId="19" fillId="0" borderId="0" xfId="0" applyNumberFormat="1" applyFont="1" applyAlignment="1">
      <alignment vertical="center"/>
    </xf>
    <xf numFmtId="0" fontId="20" fillId="0" borderId="0" xfId="0" applyFont="1"/>
    <xf numFmtId="3" fontId="20" fillId="0" borderId="0" xfId="0" applyNumberFormat="1" applyFont="1"/>
    <xf numFmtId="3" fontId="23" fillId="0" borderId="25" xfId="0" applyNumberFormat="1" applyFont="1" applyFill="1" applyBorder="1" applyAlignment="1">
      <alignment horizontal="center" vertical="center" wrapText="1"/>
    </xf>
    <xf numFmtId="4" fontId="19" fillId="0" borderId="0" xfId="0" applyNumberFormat="1" applyFont="1"/>
    <xf numFmtId="0" fontId="19" fillId="5" borderId="0" xfId="0" applyFont="1" applyFill="1" applyAlignment="1">
      <alignment vertical="center"/>
    </xf>
    <xf numFmtId="4" fontId="19" fillId="0" borderId="0" xfId="0" applyNumberFormat="1" applyFont="1" applyAlignment="1">
      <alignment vertical="center"/>
    </xf>
    <xf numFmtId="0" fontId="20" fillId="5" borderId="0" xfId="0" applyFont="1" applyFill="1" applyAlignment="1">
      <alignment vertical="center"/>
    </xf>
    <xf numFmtId="0" fontId="16" fillId="0" borderId="0" xfId="0" applyFont="1" applyFill="1"/>
    <xf numFmtId="0" fontId="18" fillId="0" borderId="0" xfId="0" applyFont="1" applyFill="1"/>
    <xf numFmtId="0" fontId="18" fillId="0" borderId="0" xfId="0" applyFont="1" applyFill="1" applyAlignment="1">
      <alignment wrapText="1"/>
    </xf>
    <xf numFmtId="0" fontId="18" fillId="0" borderId="0" xfId="0" applyFont="1" applyFill="1" applyAlignment="1">
      <alignment horizontal="left"/>
    </xf>
    <xf numFmtId="0" fontId="16" fillId="0" borderId="0" xfId="0" applyFont="1" applyFill="1" applyAlignment="1">
      <alignment horizontal="center" vertical="center"/>
    </xf>
    <xf numFmtId="14" fontId="16" fillId="0" borderId="0" xfId="0" applyNumberFormat="1" applyFont="1" applyFill="1" applyAlignment="1">
      <alignment horizontal="left"/>
    </xf>
    <xf numFmtId="0" fontId="16" fillId="0" borderId="0" xfId="0" applyFont="1" applyFill="1" applyAlignment="1">
      <alignment horizontal="left"/>
    </xf>
    <xf numFmtId="0" fontId="18" fillId="0" borderId="0" xfId="0" applyFont="1" applyFill="1" applyAlignment="1">
      <alignment horizontal="center"/>
    </xf>
    <xf numFmtId="0" fontId="18" fillId="0" borderId="0" xfId="0" applyFont="1" applyFill="1" applyAlignment="1">
      <alignment horizontal="center" vertical="center"/>
    </xf>
    <xf numFmtId="0" fontId="18" fillId="3" borderId="23" xfId="0" applyFont="1" applyFill="1" applyBorder="1" applyAlignment="1">
      <alignment horizontal="center" vertical="center" wrapText="1"/>
    </xf>
    <xf numFmtId="4" fontId="16" fillId="3" borderId="10" xfId="0" applyNumberFormat="1" applyFont="1" applyFill="1" applyBorder="1" applyAlignment="1">
      <alignment horizontal="center" vertical="center" wrapText="1"/>
    </xf>
    <xf numFmtId="4" fontId="16" fillId="3" borderId="9" xfId="0" applyNumberFormat="1" applyFont="1" applyFill="1" applyBorder="1" applyAlignment="1">
      <alignment horizontal="center" vertical="center" wrapText="1"/>
    </xf>
    <xf numFmtId="4" fontId="16" fillId="3" borderId="13" xfId="0" applyNumberFormat="1" applyFont="1" applyFill="1" applyBorder="1" applyAlignment="1">
      <alignment horizontal="center" vertical="center" wrapText="1"/>
    </xf>
    <xf numFmtId="3" fontId="16" fillId="3" borderId="17" xfId="0" applyNumberFormat="1" applyFont="1" applyFill="1" applyBorder="1" applyAlignment="1">
      <alignment horizontal="center" vertical="center"/>
    </xf>
    <xf numFmtId="0" fontId="18" fillId="0" borderId="0" xfId="0" applyFont="1"/>
    <xf numFmtId="0" fontId="18" fillId="0" borderId="0" xfId="0" applyFont="1" applyAlignment="1">
      <alignment horizontal="center" vertical="center"/>
    </xf>
    <xf numFmtId="0" fontId="24" fillId="0" borderId="0" xfId="0" applyFont="1"/>
    <xf numFmtId="3" fontId="18" fillId="0" borderId="0" xfId="0" applyNumberFormat="1" applyFont="1"/>
    <xf numFmtId="0" fontId="20" fillId="0" borderId="0" xfId="0" applyFont="1" applyAlignment="1">
      <alignment horizontal="center" vertical="center"/>
    </xf>
    <xf numFmtId="4" fontId="3" fillId="3" borderId="10" xfId="0" applyNumberFormat="1" applyFont="1" applyFill="1" applyBorder="1" applyAlignment="1">
      <alignment horizontal="center" vertical="center" wrapText="1"/>
    </xf>
    <xf numFmtId="4" fontId="3" fillId="3" borderId="13" xfId="0" applyNumberFormat="1" applyFont="1" applyFill="1" applyBorder="1" applyAlignment="1">
      <alignment horizontal="center" vertical="center" wrapText="1"/>
    </xf>
    <xf numFmtId="0" fontId="23" fillId="4" borderId="9" xfId="0" applyNumberFormat="1" applyFont="1" applyFill="1" applyBorder="1" applyAlignment="1">
      <alignment horizontal="left" vertical="top" wrapText="1"/>
    </xf>
    <xf numFmtId="0" fontId="23" fillId="0" borderId="9" xfId="0" applyFont="1" applyBorder="1" applyAlignment="1">
      <alignment horizontal="center" vertical="center" wrapText="1"/>
    </xf>
    <xf numFmtId="9" fontId="23" fillId="0" borderId="9" xfId="0" applyNumberFormat="1" applyFont="1" applyFill="1" applyBorder="1" applyAlignment="1">
      <alignment horizontal="center" vertical="center" wrapText="1"/>
    </xf>
    <xf numFmtId="3" fontId="23" fillId="4" borderId="9" xfId="32" applyNumberFormat="1" applyFont="1" applyFill="1" applyBorder="1" applyAlignment="1">
      <alignment horizontal="center" vertical="center" wrapText="1"/>
    </xf>
    <xf numFmtId="3" fontId="23" fillId="0" borderId="9" xfId="33" applyNumberFormat="1" applyFont="1" applyFill="1" applyBorder="1" applyAlignment="1">
      <alignment horizontal="center" vertical="center" wrapText="1"/>
    </xf>
    <xf numFmtId="0" fontId="23" fillId="0" borderId="10" xfId="0" applyNumberFormat="1" applyFont="1" applyFill="1" applyBorder="1" applyAlignment="1">
      <alignment horizontal="center" vertical="center" wrapText="1"/>
    </xf>
    <xf numFmtId="0" fontId="23" fillId="4" borderId="10" xfId="0" applyNumberFormat="1" applyFont="1" applyFill="1" applyBorder="1" applyAlignment="1">
      <alignment horizontal="left" vertical="center" wrapText="1"/>
    </xf>
    <xf numFmtId="14" fontId="23" fillId="0" borderId="10" xfId="0" applyNumberFormat="1" applyFont="1" applyFill="1" applyBorder="1" applyAlignment="1">
      <alignment horizontal="center" vertical="center" wrapText="1"/>
    </xf>
    <xf numFmtId="9" fontId="23" fillId="0" borderId="10" xfId="0" applyNumberFormat="1" applyFont="1" applyFill="1" applyBorder="1" applyAlignment="1">
      <alignment horizontal="center" vertical="center" wrapText="1"/>
    </xf>
    <xf numFmtId="0" fontId="23" fillId="4" borderId="10" xfId="0" applyNumberFormat="1" applyFont="1" applyFill="1" applyBorder="1" applyAlignment="1">
      <alignment horizontal="center" vertical="center" wrapText="1"/>
    </xf>
    <xf numFmtId="3" fontId="23" fillId="4" borderId="10" xfId="32" applyNumberFormat="1" applyFont="1" applyFill="1" applyBorder="1" applyAlignment="1">
      <alignment horizontal="center" vertical="center" wrapText="1"/>
    </xf>
    <xf numFmtId="3" fontId="23" fillId="0" borderId="10" xfId="32" applyNumberFormat="1" applyFont="1" applyFill="1" applyBorder="1" applyAlignment="1">
      <alignment horizontal="center" vertical="center" wrapText="1"/>
    </xf>
    <xf numFmtId="3" fontId="23" fillId="0" borderId="42" xfId="0" applyNumberFormat="1" applyFont="1" applyBorder="1" applyAlignment="1">
      <alignment horizontal="center" vertical="center" wrapText="1"/>
    </xf>
    <xf numFmtId="3" fontId="23" fillId="0" borderId="10" xfId="33" applyNumberFormat="1" applyFont="1" applyFill="1" applyBorder="1" applyAlignment="1">
      <alignment horizontal="center" vertical="center" wrapText="1"/>
    </xf>
    <xf numFmtId="3" fontId="23" fillId="0" borderId="33" xfId="33" applyNumberFormat="1" applyFont="1" applyFill="1" applyBorder="1" applyAlignment="1">
      <alignment horizontal="center" vertical="center" wrapText="1"/>
    </xf>
    <xf numFmtId="3" fontId="20" fillId="3" borderId="26" xfId="0" applyNumberFormat="1" applyFont="1" applyFill="1" applyBorder="1" applyAlignment="1">
      <alignment horizontal="center" vertical="center"/>
    </xf>
    <xf numFmtId="3" fontId="20" fillId="3" borderId="43" xfId="0" applyNumberFormat="1" applyFont="1" applyFill="1" applyBorder="1" applyAlignment="1">
      <alignment horizontal="center" vertical="center"/>
    </xf>
    <xf numFmtId="3" fontId="16" fillId="3" borderId="18" xfId="0" applyNumberFormat="1" applyFont="1" applyFill="1" applyBorder="1" applyAlignment="1">
      <alignment horizontal="center" vertical="center"/>
    </xf>
    <xf numFmtId="0" fontId="5" fillId="0" borderId="36" xfId="0" applyFont="1" applyFill="1" applyBorder="1" applyAlignment="1">
      <alignment horizontal="left" vertical="center" wrapText="1"/>
    </xf>
    <xf numFmtId="0" fontId="5" fillId="0" borderId="36" xfId="0" applyFont="1" applyFill="1" applyBorder="1" applyAlignment="1">
      <alignment horizontal="left" vertical="center"/>
    </xf>
    <xf numFmtId="0" fontId="19" fillId="0" borderId="0" xfId="0" applyFont="1" applyAlignment="1">
      <alignment wrapText="1"/>
    </xf>
    <xf numFmtId="3" fontId="3" fillId="3" borderId="10" xfId="0" applyNumberFormat="1" applyFont="1" applyFill="1" applyBorder="1" applyAlignment="1">
      <alignment horizontal="center" vertical="center" wrapText="1"/>
    </xf>
    <xf numFmtId="3" fontId="20" fillId="3" borderId="17" xfId="0" applyNumberFormat="1" applyFont="1" applyFill="1" applyBorder="1" applyAlignment="1">
      <alignment horizontal="center" vertical="center" wrapText="1"/>
    </xf>
    <xf numFmtId="3" fontId="20" fillId="3" borderId="18" xfId="0" applyNumberFormat="1" applyFont="1" applyFill="1" applyBorder="1" applyAlignment="1">
      <alignment horizontal="center" vertical="center" wrapText="1"/>
    </xf>
    <xf numFmtId="3" fontId="5" fillId="4" borderId="4" xfId="0" applyNumberFormat="1" applyFont="1" applyFill="1" applyBorder="1" applyAlignment="1">
      <alignment horizontal="center" vertical="center"/>
    </xf>
    <xf numFmtId="0" fontId="23" fillId="0" borderId="0" xfId="0" applyFont="1" applyAlignment="1">
      <alignment vertical="center"/>
    </xf>
    <xf numFmtId="0" fontId="23" fillId="0" borderId="14" xfId="0" applyFont="1" applyBorder="1" applyAlignment="1">
      <alignment horizontal="center" vertical="center"/>
    </xf>
    <xf numFmtId="0" fontId="23" fillId="4" borderId="10" xfId="0" applyFont="1" applyFill="1" applyBorder="1" applyAlignment="1">
      <alignment vertical="center" wrapText="1"/>
    </xf>
    <xf numFmtId="0" fontId="23" fillId="0" borderId="10" xfId="0" applyFont="1" applyFill="1" applyBorder="1" applyAlignment="1">
      <alignment horizontal="center" vertical="center" wrapText="1"/>
    </xf>
    <xf numFmtId="0" fontId="23" fillId="4" borderId="10" xfId="0" applyFont="1" applyFill="1" applyBorder="1" applyAlignment="1">
      <alignment horizontal="center" vertical="center" wrapText="1"/>
    </xf>
    <xf numFmtId="14" fontId="23" fillId="4" borderId="10" xfId="0" applyNumberFormat="1" applyFont="1" applyFill="1" applyBorder="1" applyAlignment="1">
      <alignment horizontal="center" vertical="center" wrapText="1"/>
    </xf>
    <xf numFmtId="0" fontId="23" fillId="0" borderId="10" xfId="0" applyFont="1" applyBorder="1" applyAlignment="1">
      <alignment vertical="center" wrapText="1"/>
    </xf>
    <xf numFmtId="0" fontId="23" fillId="4" borderId="9" xfId="0" applyFont="1" applyFill="1" applyBorder="1" applyAlignment="1">
      <alignment horizontal="left" vertical="center" wrapText="1"/>
    </xf>
    <xf numFmtId="0" fontId="23" fillId="4" borderId="9" xfId="0" applyFont="1" applyFill="1" applyBorder="1" applyAlignment="1">
      <alignment horizontal="center" vertical="center" wrapText="1"/>
    </xf>
    <xf numFmtId="14" fontId="23" fillId="4" borderId="9" xfId="0" applyNumberFormat="1" applyFont="1" applyFill="1" applyBorder="1" applyAlignment="1">
      <alignment horizontal="center" vertical="center" wrapText="1"/>
    </xf>
    <xf numFmtId="0" fontId="12" fillId="0" borderId="0" xfId="0" applyFont="1"/>
    <xf numFmtId="0" fontId="12" fillId="0" borderId="12" xfId="0" applyFont="1" applyFill="1" applyBorder="1" applyAlignment="1">
      <alignment horizontal="center" vertical="center" wrapText="1"/>
    </xf>
    <xf numFmtId="0" fontId="12" fillId="0" borderId="9" xfId="0" applyFont="1" applyFill="1" applyBorder="1" applyAlignment="1">
      <alignment horizontal="center" vertical="center" wrapText="1"/>
    </xf>
    <xf numFmtId="0" fontId="12" fillId="0" borderId="9" xfId="0" applyNumberFormat="1" applyFont="1" applyFill="1" applyBorder="1" applyAlignment="1" applyProtection="1">
      <alignment horizontal="center" vertical="center" wrapText="1"/>
    </xf>
    <xf numFmtId="14" fontId="12" fillId="0" borderId="9" xfId="0" applyNumberFormat="1" applyFont="1" applyFill="1" applyBorder="1" applyAlignment="1" applyProtection="1">
      <alignment horizontal="center" vertical="center" wrapText="1"/>
    </xf>
    <xf numFmtId="14" fontId="12" fillId="0" borderId="9" xfId="0" applyNumberFormat="1" applyFont="1" applyFill="1" applyBorder="1" applyAlignment="1">
      <alignment horizontal="center" vertical="center" wrapText="1"/>
    </xf>
    <xf numFmtId="3" fontId="12" fillId="0" borderId="9" xfId="0" applyNumberFormat="1"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13" xfId="0" applyFont="1" applyFill="1" applyBorder="1" applyAlignment="1">
      <alignment horizontal="center" vertical="center" wrapText="1"/>
    </xf>
    <xf numFmtId="14" fontId="12" fillId="0" borderId="13" xfId="0" applyNumberFormat="1" applyFont="1" applyFill="1" applyBorder="1" applyAlignment="1">
      <alignment horizontal="center" vertical="center" wrapText="1"/>
    </xf>
    <xf numFmtId="3" fontId="12" fillId="0" borderId="13" xfId="0" applyNumberFormat="1" applyFont="1" applyFill="1" applyBorder="1" applyAlignment="1">
      <alignment horizontal="center" vertical="center" wrapText="1"/>
    </xf>
    <xf numFmtId="3" fontId="3" fillId="3" borderId="11" xfId="0" applyNumberFormat="1" applyFont="1" applyFill="1" applyBorder="1" applyAlignment="1">
      <alignment horizontal="center" vertical="center" wrapText="1"/>
    </xf>
    <xf numFmtId="0" fontId="19" fillId="0" borderId="0" xfId="0" applyFont="1" applyAlignment="1">
      <alignment vertical="center"/>
    </xf>
    <xf numFmtId="3" fontId="23" fillId="4" borderId="9" xfId="0" applyNumberFormat="1" applyFont="1" applyFill="1" applyBorder="1" applyAlignment="1">
      <alignment horizontal="center" vertical="center" wrapText="1"/>
    </xf>
    <xf numFmtId="3" fontId="23" fillId="4" borderId="25" xfId="0" applyNumberFormat="1" applyFont="1" applyFill="1" applyBorder="1" applyAlignment="1">
      <alignment horizontal="center" vertical="center" wrapText="1"/>
    </xf>
    <xf numFmtId="0" fontId="18" fillId="0" borderId="9" xfId="0" applyFont="1" applyFill="1" applyBorder="1" applyAlignment="1">
      <alignment horizontal="left" vertical="center" wrapText="1"/>
    </xf>
    <xf numFmtId="0" fontId="18" fillId="0" borderId="9" xfId="0" applyFont="1" applyFill="1" applyBorder="1" applyAlignment="1">
      <alignment horizontal="center" vertical="center" wrapText="1"/>
    </xf>
    <xf numFmtId="14" fontId="18" fillId="0" borderId="9" xfId="0" applyNumberFormat="1" applyFont="1" applyFill="1" applyBorder="1" applyAlignment="1">
      <alignment horizontal="center" vertical="center" wrapText="1"/>
    </xf>
    <xf numFmtId="3" fontId="18" fillId="0" borderId="9" xfId="0" applyNumberFormat="1" applyFont="1" applyFill="1" applyBorder="1" applyAlignment="1">
      <alignment horizontal="center" vertical="center" wrapText="1"/>
    </xf>
    <xf numFmtId="3" fontId="18" fillId="0" borderId="9" xfId="32" applyNumberFormat="1" applyFont="1" applyFill="1" applyBorder="1" applyAlignment="1">
      <alignment horizontal="center" vertical="center" wrapText="1"/>
    </xf>
    <xf numFmtId="0" fontId="18" fillId="0" borderId="0" xfId="0" applyFont="1" applyFill="1"/>
    <xf numFmtId="0" fontId="18" fillId="0" borderId="12" xfId="0" applyFont="1" applyFill="1" applyBorder="1" applyAlignment="1">
      <alignment horizontal="center" vertical="center" wrapText="1"/>
    </xf>
    <xf numFmtId="0" fontId="18" fillId="0" borderId="9" xfId="0" applyFont="1" applyFill="1" applyBorder="1" applyAlignment="1">
      <alignment vertical="center" wrapText="1"/>
    </xf>
    <xf numFmtId="0" fontId="18" fillId="0" borderId="9" xfId="0" applyFont="1" applyFill="1" applyBorder="1" applyAlignment="1">
      <alignment horizontal="justify" vertical="top" wrapText="1"/>
    </xf>
    <xf numFmtId="3" fontId="18" fillId="0" borderId="25" xfId="0" applyNumberFormat="1" applyFont="1" applyFill="1" applyBorder="1" applyAlignment="1">
      <alignment horizontal="center" vertical="center" wrapText="1"/>
    </xf>
    <xf numFmtId="4" fontId="18" fillId="0" borderId="9" xfId="0" applyNumberFormat="1" applyFont="1" applyFill="1" applyBorder="1" applyAlignment="1">
      <alignment horizontal="center" vertical="center" wrapText="1"/>
    </xf>
    <xf numFmtId="0" fontId="23" fillId="4" borderId="14" xfId="0" applyNumberFormat="1" applyFont="1" applyFill="1" applyBorder="1" applyAlignment="1">
      <alignment horizontal="center" vertical="center" wrapText="1"/>
    </xf>
    <xf numFmtId="14" fontId="18" fillId="0" borderId="10" xfId="0" applyNumberFormat="1" applyFont="1" applyFill="1" applyBorder="1" applyAlignment="1">
      <alignment horizontal="center" vertical="center" wrapText="1"/>
    </xf>
    <xf numFmtId="0" fontId="18" fillId="0" borderId="10" xfId="0" applyFont="1" applyFill="1" applyBorder="1" applyAlignment="1">
      <alignment horizontal="center" vertical="center" wrapText="1"/>
    </xf>
    <xf numFmtId="3" fontId="23" fillId="4" borderId="10" xfId="0" applyNumberFormat="1" applyFont="1" applyFill="1" applyBorder="1" applyAlignment="1">
      <alignment horizontal="center" vertical="center" wrapText="1"/>
    </xf>
    <xf numFmtId="3" fontId="23" fillId="4" borderId="33" xfId="0" applyNumberFormat="1" applyFont="1" applyFill="1" applyBorder="1" applyAlignment="1">
      <alignment horizontal="center" vertical="center" wrapText="1"/>
    </xf>
    <xf numFmtId="0" fontId="18" fillId="0" borderId="14" xfId="0" applyFont="1" applyFill="1" applyBorder="1" applyAlignment="1">
      <alignment horizontal="center" vertical="center" wrapText="1"/>
    </xf>
    <xf numFmtId="0" fontId="18" fillId="0" borderId="10" xfId="0" applyFont="1" applyFill="1" applyBorder="1" applyAlignment="1">
      <alignment horizontal="left" vertical="center" wrapText="1"/>
    </xf>
    <xf numFmtId="0" fontId="18" fillId="0" borderId="10" xfId="0" applyFont="1" applyFill="1" applyBorder="1" applyAlignment="1">
      <alignment vertical="center" wrapText="1"/>
    </xf>
    <xf numFmtId="0" fontId="18" fillId="0" borderId="10" xfId="0" applyFont="1" applyFill="1" applyBorder="1" applyAlignment="1">
      <alignment horizontal="justify" vertical="top" wrapText="1"/>
    </xf>
    <xf numFmtId="4" fontId="18" fillId="0" borderId="10" xfId="0" applyNumberFormat="1" applyFont="1" applyFill="1" applyBorder="1" applyAlignment="1">
      <alignment horizontal="center" vertical="center" wrapText="1"/>
    </xf>
    <xf numFmtId="3" fontId="18" fillId="0" borderId="10" xfId="32" applyNumberFormat="1" applyFont="1" applyFill="1" applyBorder="1" applyAlignment="1">
      <alignment horizontal="center" vertical="center" wrapText="1"/>
    </xf>
    <xf numFmtId="3" fontId="18" fillId="0" borderId="10" xfId="0" applyNumberFormat="1" applyFont="1" applyFill="1" applyBorder="1" applyAlignment="1">
      <alignment horizontal="center" vertical="center" wrapText="1"/>
    </xf>
    <xf numFmtId="3" fontId="18" fillId="0" borderId="33" xfId="0" applyNumberFormat="1" applyFont="1" applyFill="1" applyBorder="1" applyAlignment="1">
      <alignment horizontal="center" vertical="center" wrapText="1"/>
    </xf>
    <xf numFmtId="0" fontId="18" fillId="0" borderId="5" xfId="0" applyFont="1" applyFill="1" applyBorder="1" applyAlignment="1">
      <alignment horizontal="center" vertical="center" wrapText="1"/>
    </xf>
    <xf numFmtId="0" fontId="18" fillId="0" borderId="11" xfId="0" applyFont="1" applyFill="1" applyBorder="1" applyAlignment="1">
      <alignment horizontal="center" vertical="center" wrapText="1"/>
    </xf>
    <xf numFmtId="0" fontId="18" fillId="0" borderId="11" xfId="0" applyFont="1" applyFill="1" applyBorder="1" applyAlignment="1">
      <alignment horizontal="left" vertical="center" wrapText="1"/>
    </xf>
    <xf numFmtId="0" fontId="18" fillId="0" borderId="11" xfId="0" applyFont="1" applyFill="1" applyBorder="1" applyAlignment="1">
      <alignment vertical="center" wrapText="1"/>
    </xf>
    <xf numFmtId="0" fontId="18" fillId="0" borderId="11" xfId="0" applyFont="1" applyFill="1" applyBorder="1" applyAlignment="1">
      <alignment horizontal="justify" vertical="top" wrapText="1"/>
    </xf>
    <xf numFmtId="14" fontId="18" fillId="0" borderId="11" xfId="0" applyNumberFormat="1" applyFont="1" applyFill="1" applyBorder="1" applyAlignment="1">
      <alignment horizontal="center" vertical="center" wrapText="1"/>
    </xf>
    <xf numFmtId="4" fontId="18" fillId="0" borderId="11" xfId="0" applyNumberFormat="1" applyFont="1" applyFill="1" applyBorder="1" applyAlignment="1">
      <alignment horizontal="center" vertical="center" wrapText="1"/>
    </xf>
    <xf numFmtId="3" fontId="18" fillId="0" borderId="11" xfId="32" applyNumberFormat="1" applyFont="1" applyFill="1" applyBorder="1" applyAlignment="1">
      <alignment horizontal="center" vertical="center" wrapText="1"/>
    </xf>
    <xf numFmtId="3" fontId="18" fillId="0" borderId="11" xfId="0" applyNumberFormat="1" applyFont="1" applyFill="1" applyBorder="1" applyAlignment="1">
      <alignment horizontal="center" vertical="center" wrapText="1"/>
    </xf>
    <xf numFmtId="3" fontId="18" fillId="0" borderId="31" xfId="0" applyNumberFormat="1" applyFont="1" applyFill="1" applyBorder="1" applyAlignment="1">
      <alignment horizontal="center" vertical="center" wrapText="1"/>
    </xf>
    <xf numFmtId="0" fontId="23" fillId="4" borderId="3" xfId="0" applyNumberFormat="1" applyFont="1" applyFill="1" applyBorder="1" applyAlignment="1">
      <alignment horizontal="center" vertical="center" wrapText="1"/>
    </xf>
    <xf numFmtId="0" fontId="23" fillId="4" borderId="9" xfId="0" applyNumberFormat="1" applyFont="1" applyFill="1" applyBorder="1" applyAlignment="1">
      <alignment horizontal="left" vertical="center" wrapText="1"/>
    </xf>
    <xf numFmtId="167" fontId="23" fillId="4" borderId="9" xfId="0" applyNumberFormat="1" applyFont="1" applyFill="1" applyBorder="1" applyAlignment="1">
      <alignment horizontal="center" vertical="center" wrapText="1"/>
    </xf>
    <xf numFmtId="4" fontId="23" fillId="4" borderId="9" xfId="0" applyNumberFormat="1" applyFont="1" applyFill="1" applyBorder="1" applyAlignment="1">
      <alignment horizontal="center" vertical="center" wrapText="1"/>
    </xf>
    <xf numFmtId="49" fontId="23" fillId="4" borderId="9" xfId="0" applyNumberFormat="1" applyFont="1" applyFill="1" applyBorder="1" applyAlignment="1">
      <alignment horizontal="center" vertical="center" wrapText="1"/>
    </xf>
    <xf numFmtId="2" fontId="23" fillId="4" borderId="9" xfId="0" applyNumberFormat="1" applyFont="1" applyFill="1" applyBorder="1" applyAlignment="1">
      <alignment horizontal="center" vertical="center" wrapText="1"/>
    </xf>
    <xf numFmtId="3" fontId="23" fillId="4" borderId="9" xfId="13" applyNumberFormat="1" applyFont="1" applyFill="1" applyBorder="1" applyAlignment="1">
      <alignment horizontal="center" vertical="center" wrapText="1"/>
    </xf>
    <xf numFmtId="0" fontId="23" fillId="4" borderId="10" xfId="0" applyFont="1" applyFill="1" applyBorder="1" applyAlignment="1">
      <alignment horizontal="left" vertical="center" wrapText="1"/>
    </xf>
    <xf numFmtId="167" fontId="23" fillId="4" borderId="10" xfId="0" applyNumberFormat="1" applyFont="1" applyFill="1" applyBorder="1" applyAlignment="1">
      <alignment horizontal="center" vertical="center" wrapText="1"/>
    </xf>
    <xf numFmtId="4" fontId="23" fillId="4" borderId="10" xfId="0" applyNumberFormat="1" applyFont="1" applyFill="1" applyBorder="1" applyAlignment="1">
      <alignment horizontal="center" vertical="center" wrapText="1"/>
    </xf>
    <xf numFmtId="49" fontId="23" fillId="4" borderId="10" xfId="0" applyNumberFormat="1" applyFont="1" applyFill="1" applyBorder="1" applyAlignment="1">
      <alignment horizontal="center" vertical="center" wrapText="1"/>
    </xf>
    <xf numFmtId="0" fontId="0" fillId="0" borderId="0" xfId="0" applyFont="1" applyBorder="1"/>
    <xf numFmtId="0" fontId="0" fillId="0" borderId="0" xfId="0" applyFont="1"/>
    <xf numFmtId="3" fontId="0" fillId="0" borderId="0" xfId="0" applyNumberFormat="1" applyFont="1"/>
    <xf numFmtId="3" fontId="5" fillId="4" borderId="9" xfId="0" applyNumberFormat="1" applyFont="1" applyFill="1" applyBorder="1" applyAlignment="1">
      <alignment horizontal="center" vertical="center"/>
    </xf>
    <xf numFmtId="3" fontId="0" fillId="0" borderId="0" xfId="0" applyNumberFormat="1" applyFont="1" applyBorder="1"/>
    <xf numFmtId="0" fontId="0" fillId="4" borderId="0" xfId="0" applyFont="1" applyFill="1"/>
    <xf numFmtId="0" fontId="0" fillId="0" borderId="0" xfId="0" applyFont="1" applyFill="1"/>
    <xf numFmtId="3" fontId="5" fillId="4" borderId="11" xfId="0" applyNumberFormat="1" applyFont="1" applyFill="1" applyBorder="1" applyAlignment="1">
      <alignment horizontal="center" vertical="center"/>
    </xf>
    <xf numFmtId="3" fontId="5" fillId="0" borderId="11" xfId="0" applyNumberFormat="1" applyFont="1" applyFill="1" applyBorder="1" applyAlignment="1">
      <alignment horizontal="center" vertical="center"/>
    </xf>
    <xf numFmtId="3" fontId="5" fillId="0" borderId="31" xfId="0" applyNumberFormat="1" applyFont="1" applyFill="1" applyBorder="1" applyAlignment="1">
      <alignment horizontal="center" vertical="center"/>
    </xf>
    <xf numFmtId="0" fontId="4" fillId="0" borderId="0" xfId="0" applyFont="1" applyFill="1" applyBorder="1" applyAlignment="1">
      <alignment horizontal="left" vertical="center"/>
    </xf>
    <xf numFmtId="3" fontId="5" fillId="0" borderId="0" xfId="0" applyNumberFormat="1" applyFont="1" applyBorder="1" applyAlignment="1">
      <alignment horizontal="center" vertical="center"/>
    </xf>
    <xf numFmtId="3" fontId="5" fillId="0" borderId="0" xfId="0" applyNumberFormat="1" applyFont="1" applyFill="1" applyBorder="1" applyAlignment="1">
      <alignment horizontal="center" vertical="center"/>
    </xf>
    <xf numFmtId="0" fontId="4" fillId="0" borderId="0" xfId="0" applyFont="1" applyBorder="1" applyAlignment="1">
      <alignment horizontal="left" vertical="center"/>
    </xf>
    <xf numFmtId="3" fontId="4" fillId="0" borderId="0" xfId="0" applyNumberFormat="1" applyFont="1" applyBorder="1" applyAlignment="1">
      <alignment horizontal="center" vertical="center"/>
    </xf>
    <xf numFmtId="4" fontId="4" fillId="0" borderId="0" xfId="0" applyNumberFormat="1" applyFont="1" applyBorder="1" applyAlignment="1">
      <alignment horizontal="center" vertical="center"/>
    </xf>
    <xf numFmtId="3" fontId="0" fillId="0" borderId="0" xfId="0" applyNumberFormat="1" applyFont="1" applyFill="1"/>
    <xf numFmtId="0" fontId="4" fillId="4" borderId="5" xfId="0" applyFont="1" applyFill="1" applyBorder="1" applyAlignment="1">
      <alignment horizontal="left" vertical="center"/>
    </xf>
    <xf numFmtId="0" fontId="19" fillId="0" borderId="0" xfId="0" applyFont="1" applyAlignment="1">
      <alignment horizontal="center" vertical="center" wrapText="1"/>
    </xf>
    <xf numFmtId="0" fontId="18" fillId="0" borderId="14" xfId="0" applyNumberFormat="1" applyFont="1" applyFill="1" applyBorder="1" applyAlignment="1">
      <alignment horizontal="center" vertical="center" wrapText="1"/>
    </xf>
    <xf numFmtId="0" fontId="18" fillId="0" borderId="10" xfId="0" applyNumberFormat="1" applyFont="1" applyFill="1" applyBorder="1" applyAlignment="1">
      <alignment horizontal="center" vertical="center" wrapText="1"/>
    </xf>
    <xf numFmtId="0" fontId="18" fillId="0" borderId="10" xfId="0" applyNumberFormat="1" applyFont="1" applyFill="1" applyBorder="1" applyAlignment="1">
      <alignment vertical="center" wrapText="1"/>
    </xf>
    <xf numFmtId="0" fontId="19" fillId="0" borderId="0" xfId="0" applyFont="1" applyFill="1" applyAlignment="1">
      <alignment vertical="center" wrapText="1"/>
    </xf>
    <xf numFmtId="0" fontId="18" fillId="0" borderId="12" xfId="0" applyNumberFormat="1" applyFont="1" applyFill="1" applyBorder="1" applyAlignment="1">
      <alignment horizontal="center" vertical="center" wrapText="1"/>
    </xf>
    <xf numFmtId="0" fontId="18" fillId="0" borderId="9" xfId="0" applyNumberFormat="1" applyFont="1" applyFill="1" applyBorder="1" applyAlignment="1">
      <alignment horizontal="center" vertical="center" wrapText="1"/>
    </xf>
    <xf numFmtId="0" fontId="18" fillId="0" borderId="9" xfId="0" applyNumberFormat="1" applyFont="1" applyFill="1" applyBorder="1" applyAlignment="1">
      <alignment vertical="center" wrapText="1"/>
    </xf>
    <xf numFmtId="0" fontId="19" fillId="0" borderId="0" xfId="0" applyFont="1" applyFill="1" applyAlignment="1">
      <alignment horizontal="center" vertical="center" wrapText="1"/>
    </xf>
    <xf numFmtId="0" fontId="18" fillId="0" borderId="11" xfId="0" applyNumberFormat="1" applyFont="1" applyFill="1" applyBorder="1" applyAlignment="1">
      <alignment horizontal="center" vertical="center" wrapText="1"/>
    </xf>
    <xf numFmtId="0" fontId="18" fillId="0" borderId="11" xfId="0" applyNumberFormat="1" applyFont="1" applyFill="1" applyBorder="1" applyAlignment="1">
      <alignment vertical="center" wrapText="1"/>
    </xf>
    <xf numFmtId="3" fontId="23" fillId="0" borderId="11" xfId="32" applyNumberFormat="1" applyFont="1" applyFill="1" applyBorder="1" applyAlignment="1">
      <alignment horizontal="center" vertical="center" wrapText="1"/>
    </xf>
    <xf numFmtId="3" fontId="23" fillId="0" borderId="44" xfId="0" applyNumberFormat="1" applyFont="1" applyBorder="1" applyAlignment="1">
      <alignment horizontal="center" vertical="center" wrapText="1"/>
    </xf>
    <xf numFmtId="3" fontId="23" fillId="6" borderId="44" xfId="0" applyNumberFormat="1"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0" borderId="11" xfId="0" applyFont="1" applyFill="1" applyBorder="1" applyAlignment="1">
      <alignment horizontal="center" vertical="center" wrapText="1"/>
    </xf>
    <xf numFmtId="14" fontId="12" fillId="0" borderId="11" xfId="0" applyNumberFormat="1" applyFont="1" applyFill="1" applyBorder="1" applyAlignment="1">
      <alignment horizontal="center" vertical="center" wrapText="1"/>
    </xf>
    <xf numFmtId="4" fontId="3" fillId="3" borderId="11" xfId="0" applyNumberFormat="1" applyFont="1" applyFill="1" applyBorder="1" applyAlignment="1">
      <alignment horizontal="center" vertical="center" wrapText="1"/>
    </xf>
    <xf numFmtId="0" fontId="0" fillId="4" borderId="0" xfId="0" applyFill="1"/>
    <xf numFmtId="0" fontId="12" fillId="0" borderId="14" xfId="0" applyFont="1" applyFill="1" applyBorder="1" applyAlignment="1">
      <alignment horizontal="center" vertical="center" wrapText="1"/>
    </xf>
    <xf numFmtId="0" fontId="12" fillId="0" borderId="10" xfId="0" applyFont="1" applyFill="1" applyBorder="1" applyAlignment="1">
      <alignment horizontal="center" vertical="center" wrapText="1"/>
    </xf>
    <xf numFmtId="0" fontId="12" fillId="0" borderId="10" xfId="0" applyNumberFormat="1" applyFont="1" applyFill="1" applyBorder="1" applyAlignment="1" applyProtection="1">
      <alignment horizontal="center" vertical="center" wrapText="1"/>
    </xf>
    <xf numFmtId="14" fontId="12" fillId="0" borderId="10" xfId="0" applyNumberFormat="1" applyFont="1" applyFill="1" applyBorder="1" applyAlignment="1">
      <alignment horizontal="center" vertical="center" wrapText="1"/>
    </xf>
    <xf numFmtId="3" fontId="12" fillId="0" borderId="10" xfId="0" applyNumberFormat="1" applyFont="1" applyFill="1" applyBorder="1" applyAlignment="1">
      <alignment horizontal="center" vertical="center" wrapText="1"/>
    </xf>
    <xf numFmtId="3" fontId="12" fillId="0" borderId="10" xfId="0" applyNumberFormat="1" applyFont="1" applyFill="1" applyBorder="1" applyAlignment="1">
      <alignment horizontal="center" vertical="center"/>
    </xf>
    <xf numFmtId="3" fontId="12" fillId="0" borderId="33" xfId="0" applyNumberFormat="1" applyFont="1" applyFill="1" applyBorder="1" applyAlignment="1">
      <alignment horizontal="center" vertical="center"/>
    </xf>
    <xf numFmtId="3" fontId="12" fillId="0" borderId="9" xfId="0" applyNumberFormat="1" applyFont="1" applyFill="1" applyBorder="1" applyAlignment="1">
      <alignment horizontal="center" vertical="center"/>
    </xf>
    <xf numFmtId="3" fontId="12" fillId="0" borderId="25" xfId="0" applyNumberFormat="1" applyFont="1" applyFill="1" applyBorder="1" applyAlignment="1">
      <alignment horizontal="center" vertical="center"/>
    </xf>
    <xf numFmtId="3" fontId="12" fillId="0" borderId="13" xfId="0" applyNumberFormat="1" applyFont="1" applyFill="1" applyBorder="1" applyAlignment="1">
      <alignment horizontal="center" vertical="center"/>
    </xf>
    <xf numFmtId="3" fontId="12" fillId="0" borderId="27" xfId="0" applyNumberFormat="1" applyFont="1" applyFill="1" applyBorder="1" applyAlignment="1">
      <alignment horizontal="center" vertical="center"/>
    </xf>
    <xf numFmtId="0" fontId="23" fillId="0" borderId="3" xfId="0" applyFont="1" applyBorder="1" applyAlignment="1">
      <alignment horizontal="center" vertical="center"/>
    </xf>
    <xf numFmtId="0" fontId="23" fillId="4" borderId="4" xfId="0" applyFont="1" applyFill="1" applyBorder="1" applyAlignment="1">
      <alignment vertical="center" wrapText="1"/>
    </xf>
    <xf numFmtId="0" fontId="23" fillId="0" borderId="4" xfId="0" applyFont="1" applyFill="1" applyBorder="1" applyAlignment="1">
      <alignment horizontal="center" vertical="center" wrapText="1"/>
    </xf>
    <xf numFmtId="0" fontId="23" fillId="4" borderId="4" xfId="0" applyFont="1" applyFill="1" applyBorder="1" applyAlignment="1">
      <alignment horizontal="center" vertical="center" wrapText="1"/>
    </xf>
    <xf numFmtId="14" fontId="23" fillId="4" borderId="4" xfId="0" applyNumberFormat="1" applyFont="1" applyFill="1" applyBorder="1" applyAlignment="1">
      <alignment horizontal="center" vertical="center" wrapText="1"/>
    </xf>
    <xf numFmtId="0" fontId="23" fillId="0" borderId="4" xfId="0" applyFont="1" applyBorder="1" applyAlignment="1">
      <alignment vertical="center" wrapText="1"/>
    </xf>
    <xf numFmtId="0" fontId="23" fillId="0" borderId="4" xfId="0" applyNumberFormat="1" applyFont="1" applyFill="1" applyBorder="1" applyAlignment="1">
      <alignment horizontal="center" vertical="center" wrapText="1"/>
    </xf>
    <xf numFmtId="0" fontId="23" fillId="4" borderId="4" xfId="0" applyNumberFormat="1" applyFont="1" applyFill="1" applyBorder="1" applyAlignment="1">
      <alignment horizontal="left" vertical="center" wrapText="1"/>
    </xf>
    <xf numFmtId="14" fontId="23" fillId="0" borderId="4" xfId="0" applyNumberFormat="1" applyFont="1" applyFill="1" applyBorder="1" applyAlignment="1">
      <alignment horizontal="center" vertical="center" wrapText="1"/>
    </xf>
    <xf numFmtId="9" fontId="23" fillId="0" borderId="4" xfId="0" applyNumberFormat="1" applyFont="1" applyFill="1" applyBorder="1" applyAlignment="1">
      <alignment horizontal="center" vertical="center" wrapText="1"/>
    </xf>
    <xf numFmtId="0" fontId="23" fillId="4" borderId="4" xfId="0" applyNumberFormat="1" applyFont="1" applyFill="1" applyBorder="1" applyAlignment="1">
      <alignment horizontal="center" vertical="center" wrapText="1"/>
    </xf>
    <xf numFmtId="3" fontId="23" fillId="4" borderId="4" xfId="32" applyNumberFormat="1" applyFont="1" applyFill="1" applyBorder="1" applyAlignment="1">
      <alignment horizontal="center" vertical="center" wrapText="1"/>
    </xf>
    <xf numFmtId="3" fontId="23" fillId="0" borderId="2" xfId="32" applyNumberFormat="1" applyFont="1" applyFill="1" applyBorder="1" applyAlignment="1">
      <alignment horizontal="center" vertical="center" wrapText="1"/>
    </xf>
    <xf numFmtId="3" fontId="23" fillId="0" borderId="0" xfId="0" applyNumberFormat="1" applyFont="1" applyBorder="1" applyAlignment="1">
      <alignment horizontal="center" vertical="center" wrapText="1"/>
    </xf>
    <xf numFmtId="3" fontId="23" fillId="0" borderId="4" xfId="33" applyNumberFormat="1" applyFont="1" applyFill="1" applyBorder="1" applyAlignment="1">
      <alignment horizontal="center" vertical="center" wrapText="1"/>
    </xf>
    <xf numFmtId="3" fontId="23" fillId="0" borderId="32" xfId="33" applyNumberFormat="1" applyFont="1" applyFill="1" applyBorder="1" applyAlignment="1">
      <alignment horizontal="center" vertical="center" wrapText="1"/>
    </xf>
    <xf numFmtId="3" fontId="12" fillId="0" borderId="11" xfId="0" applyNumberFormat="1" applyFont="1" applyFill="1" applyBorder="1" applyAlignment="1">
      <alignment horizontal="center" vertical="center"/>
    </xf>
    <xf numFmtId="3" fontId="12" fillId="0" borderId="11" xfId="0" applyNumberFormat="1" applyFont="1" applyFill="1" applyBorder="1" applyAlignment="1">
      <alignment horizontal="center" vertical="center" wrapText="1"/>
    </xf>
    <xf numFmtId="3" fontId="12" fillId="0" borderId="31" xfId="0" applyNumberFormat="1" applyFont="1" applyFill="1" applyBorder="1" applyAlignment="1">
      <alignment horizontal="center" vertical="center"/>
    </xf>
    <xf numFmtId="3" fontId="23" fillId="0" borderId="0" xfId="0" applyNumberFormat="1" applyFont="1" applyAlignment="1">
      <alignment vertical="center"/>
    </xf>
    <xf numFmtId="10" fontId="12" fillId="0" borderId="10" xfId="0" applyNumberFormat="1" applyFont="1" applyFill="1" applyBorder="1" applyAlignment="1">
      <alignment horizontal="center" vertical="center" wrapText="1"/>
    </xf>
    <xf numFmtId="10" fontId="12" fillId="0" borderId="9" xfId="0" applyNumberFormat="1" applyFont="1" applyFill="1" applyBorder="1" applyAlignment="1">
      <alignment horizontal="center" vertical="center" wrapText="1"/>
    </xf>
    <xf numFmtId="10" fontId="12" fillId="0" borderId="11" xfId="0" applyNumberFormat="1" applyFont="1" applyFill="1" applyBorder="1" applyAlignment="1">
      <alignment horizontal="center" vertical="center" wrapText="1"/>
    </xf>
    <xf numFmtId="10" fontId="12" fillId="0" borderId="13" xfId="0" applyNumberFormat="1" applyFont="1" applyFill="1" applyBorder="1" applyAlignment="1">
      <alignment horizontal="center" vertical="center" wrapText="1"/>
    </xf>
    <xf numFmtId="3" fontId="27" fillId="0" borderId="4" xfId="0" applyNumberFormat="1" applyFont="1" applyFill="1" applyBorder="1" applyAlignment="1">
      <alignment horizontal="center" vertical="center"/>
    </xf>
    <xf numFmtId="3" fontId="27" fillId="0" borderId="32" xfId="0" applyNumberFormat="1" applyFont="1" applyFill="1" applyBorder="1" applyAlignment="1">
      <alignment horizontal="center" vertical="center"/>
    </xf>
    <xf numFmtId="0" fontId="2" fillId="3" borderId="10" xfId="0" applyNumberFormat="1" applyFont="1" applyFill="1" applyBorder="1" applyAlignment="1">
      <alignment horizontal="center" vertical="center" wrapText="1"/>
    </xf>
    <xf numFmtId="0" fontId="2" fillId="3" borderId="9" xfId="0" applyNumberFormat="1" applyFont="1" applyFill="1" applyBorder="1" applyAlignment="1">
      <alignment horizontal="center" vertical="center" wrapText="1"/>
    </xf>
    <xf numFmtId="0" fontId="2" fillId="3" borderId="13" xfId="0" applyNumberFormat="1" applyFont="1" applyFill="1" applyBorder="1" applyAlignment="1">
      <alignment horizontal="center" vertical="center" wrapText="1"/>
    </xf>
    <xf numFmtId="4" fontId="2" fillId="3" borderId="10" xfId="0" applyNumberFormat="1" applyFont="1" applyFill="1" applyBorder="1" applyAlignment="1">
      <alignment horizontal="center" vertical="center" wrapText="1"/>
    </xf>
    <xf numFmtId="4" fontId="2" fillId="3" borderId="9" xfId="0" applyNumberFormat="1" applyFont="1" applyFill="1" applyBorder="1" applyAlignment="1">
      <alignment horizontal="center" vertical="center" wrapText="1"/>
    </xf>
    <xf numFmtId="4" fontId="2" fillId="3" borderId="13" xfId="0" applyNumberFormat="1" applyFont="1" applyFill="1" applyBorder="1" applyAlignment="1">
      <alignment horizontal="center" vertical="center" wrapText="1"/>
    </xf>
    <xf numFmtId="4" fontId="2" fillId="3" borderId="33" xfId="0" applyNumberFormat="1" applyFont="1" applyFill="1" applyBorder="1" applyAlignment="1">
      <alignment horizontal="center" vertical="center" wrapText="1"/>
    </xf>
    <xf numFmtId="4" fontId="2" fillId="3" borderId="25" xfId="0" applyNumberFormat="1" applyFont="1" applyFill="1" applyBorder="1" applyAlignment="1">
      <alignment horizontal="center" vertical="center" wrapText="1"/>
    </xf>
    <xf numFmtId="4" fontId="2" fillId="3" borderId="27" xfId="0" applyNumberFormat="1" applyFont="1" applyFill="1" applyBorder="1" applyAlignment="1">
      <alignment horizontal="center" vertical="center" wrapText="1"/>
    </xf>
    <xf numFmtId="0" fontId="2" fillId="0" borderId="0" xfId="0" applyNumberFormat="1" applyFont="1" applyFill="1" applyBorder="1" applyAlignment="1">
      <alignment horizontal="center" vertical="center" wrapText="1"/>
    </xf>
    <xf numFmtId="0" fontId="3" fillId="0" borderId="0" xfId="0" applyNumberFormat="1" applyFont="1" applyFill="1" applyBorder="1" applyAlignment="1">
      <alignment horizontal="center" vertical="center" wrapText="1"/>
    </xf>
    <xf numFmtId="4" fontId="3" fillId="0" borderId="0" xfId="0" applyNumberFormat="1" applyFont="1" applyFill="1" applyBorder="1" applyAlignment="1">
      <alignment horizontal="center" vertical="center" wrapText="1"/>
    </xf>
    <xf numFmtId="0" fontId="2" fillId="3" borderId="14" xfId="0" applyNumberFormat="1" applyFont="1" applyFill="1" applyBorder="1" applyAlignment="1">
      <alignment horizontal="center" vertical="center" wrapText="1"/>
    </xf>
    <xf numFmtId="0" fontId="2" fillId="3" borderId="12" xfId="0" applyNumberFormat="1" applyFont="1" applyFill="1" applyBorder="1" applyAlignment="1">
      <alignment horizontal="center" vertical="center" wrapText="1"/>
    </xf>
    <xf numFmtId="0" fontId="2" fillId="3" borderId="6" xfId="0" applyNumberFormat="1" applyFont="1" applyFill="1" applyBorder="1" applyAlignment="1">
      <alignment horizontal="center" vertical="center" wrapText="1"/>
    </xf>
    <xf numFmtId="0" fontId="0" fillId="3" borderId="9" xfId="0" applyFill="1" applyBorder="1" applyAlignment="1">
      <alignment horizontal="center" vertical="center" wrapText="1"/>
    </xf>
    <xf numFmtId="0" fontId="0" fillId="3" borderId="13" xfId="0" applyFill="1" applyBorder="1" applyAlignment="1">
      <alignment horizontal="center" vertical="center" wrapText="1"/>
    </xf>
    <xf numFmtId="0" fontId="20" fillId="0" borderId="0" xfId="0" applyFont="1" applyAlignment="1">
      <alignment horizontal="center" vertical="center" wrapText="1"/>
    </xf>
    <xf numFmtId="0" fontId="20" fillId="0" borderId="0" xfId="0" applyFont="1" applyAlignment="1">
      <alignment horizontal="center" vertical="center"/>
    </xf>
    <xf numFmtId="0" fontId="3" fillId="3" borderId="14" xfId="0" applyNumberFormat="1" applyFont="1" applyFill="1" applyBorder="1" applyAlignment="1">
      <alignment horizontal="center" vertical="center" wrapText="1"/>
    </xf>
    <xf numFmtId="0" fontId="3" fillId="3" borderId="6" xfId="0" applyNumberFormat="1" applyFont="1" applyFill="1" applyBorder="1" applyAlignment="1">
      <alignment horizontal="center" vertical="center" wrapText="1"/>
    </xf>
    <xf numFmtId="0" fontId="3" fillId="3" borderId="10" xfId="0" applyNumberFormat="1" applyFont="1" applyFill="1" applyBorder="1" applyAlignment="1">
      <alignment horizontal="center" vertical="center" wrapText="1"/>
    </xf>
    <xf numFmtId="0" fontId="3" fillId="3" borderId="13" xfId="0" applyNumberFormat="1" applyFont="1" applyFill="1" applyBorder="1" applyAlignment="1">
      <alignment horizontal="center" vertical="center" wrapText="1"/>
    </xf>
    <xf numFmtId="0" fontId="20" fillId="3" borderId="8" xfId="0" applyFont="1" applyFill="1" applyBorder="1" applyAlignment="1">
      <alignment horizontal="center" vertical="center"/>
    </xf>
    <xf numFmtId="0" fontId="20" fillId="3" borderId="17" xfId="0" applyFont="1" applyFill="1" applyBorder="1" applyAlignment="1">
      <alignment horizontal="center" vertical="center"/>
    </xf>
    <xf numFmtId="4" fontId="3" fillId="3" borderId="10" xfId="0" applyNumberFormat="1" applyFont="1" applyFill="1" applyBorder="1" applyAlignment="1">
      <alignment horizontal="center" vertical="center" wrapText="1"/>
    </xf>
    <xf numFmtId="4" fontId="3" fillId="3" borderId="13" xfId="0" applyNumberFormat="1" applyFont="1" applyFill="1" applyBorder="1" applyAlignment="1">
      <alignment horizontal="center" vertical="center" wrapText="1"/>
    </xf>
    <xf numFmtId="4" fontId="3" fillId="3" borderId="33" xfId="0" applyNumberFormat="1" applyFont="1" applyFill="1" applyBorder="1" applyAlignment="1">
      <alignment horizontal="center" vertical="center" wrapText="1"/>
    </xf>
    <xf numFmtId="0" fontId="7" fillId="0" borderId="0" xfId="1" applyFont="1" applyFill="1" applyAlignment="1">
      <alignment horizontal="center" vertical="center" wrapText="1"/>
    </xf>
    <xf numFmtId="0" fontId="3" fillId="3" borderId="14"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11" xfId="0" applyFont="1" applyFill="1" applyBorder="1" applyAlignment="1">
      <alignment horizontal="center" vertical="center" wrapText="1"/>
    </xf>
    <xf numFmtId="14" fontId="3" fillId="3" borderId="10" xfId="0" applyNumberFormat="1" applyFont="1" applyFill="1" applyBorder="1" applyAlignment="1">
      <alignment horizontal="center" vertical="center" wrapText="1"/>
    </xf>
    <xf numFmtId="14" fontId="3" fillId="3" borderId="9" xfId="0" applyNumberFormat="1" applyFont="1" applyFill="1" applyBorder="1" applyAlignment="1">
      <alignment horizontal="center" vertical="center" wrapText="1"/>
    </xf>
    <xf numFmtId="14" fontId="3" fillId="3" borderId="11" xfId="0" applyNumberFormat="1" applyFont="1" applyFill="1" applyBorder="1" applyAlignment="1">
      <alignment horizontal="center" vertical="center" wrapText="1"/>
    </xf>
    <xf numFmtId="3" fontId="3" fillId="3" borderId="10" xfId="0" applyNumberFormat="1" applyFont="1" applyFill="1" applyBorder="1" applyAlignment="1">
      <alignment horizontal="center" vertical="center" wrapText="1"/>
    </xf>
    <xf numFmtId="3" fontId="3" fillId="3" borderId="33" xfId="0" applyNumberFormat="1" applyFont="1" applyFill="1" applyBorder="1" applyAlignment="1">
      <alignment horizontal="center" vertical="center" wrapText="1"/>
    </xf>
    <xf numFmtId="3" fontId="3" fillId="3" borderId="9" xfId="0" applyNumberFormat="1" applyFont="1" applyFill="1" applyBorder="1" applyAlignment="1">
      <alignment horizontal="center" vertical="center" wrapText="1"/>
    </xf>
    <xf numFmtId="3" fontId="3" fillId="3" borderId="11" xfId="0" applyNumberFormat="1" applyFont="1" applyFill="1" applyBorder="1" applyAlignment="1">
      <alignment horizontal="center" vertical="center" wrapText="1"/>
    </xf>
    <xf numFmtId="3" fontId="3" fillId="3" borderId="25" xfId="0" applyNumberFormat="1" applyFont="1" applyFill="1" applyBorder="1" applyAlignment="1">
      <alignment horizontal="center" vertical="center" wrapText="1"/>
    </xf>
    <xf numFmtId="3" fontId="3" fillId="3" borderId="31" xfId="0" applyNumberFormat="1" applyFont="1" applyFill="1" applyBorder="1" applyAlignment="1">
      <alignment horizontal="center" vertical="center" wrapText="1"/>
    </xf>
    <xf numFmtId="49" fontId="3" fillId="3" borderId="10" xfId="0" applyNumberFormat="1" applyFont="1" applyFill="1" applyBorder="1" applyAlignment="1">
      <alignment horizontal="center" vertical="center" wrapText="1"/>
    </xf>
    <xf numFmtId="49" fontId="3" fillId="3" borderId="9" xfId="0" applyNumberFormat="1" applyFont="1" applyFill="1" applyBorder="1" applyAlignment="1">
      <alignment horizontal="center" vertical="center" wrapText="1"/>
    </xf>
    <xf numFmtId="49" fontId="3" fillId="3" borderId="11" xfId="0" applyNumberFormat="1" applyFont="1" applyFill="1" applyBorder="1" applyAlignment="1">
      <alignment horizontal="center" vertical="center" wrapText="1"/>
    </xf>
    <xf numFmtId="0" fontId="3" fillId="3" borderId="9" xfId="0" applyNumberFormat="1" applyFont="1" applyFill="1" applyBorder="1" applyAlignment="1">
      <alignment horizontal="center" vertical="center" wrapText="1"/>
    </xf>
    <xf numFmtId="0" fontId="3" fillId="3" borderId="11" xfId="0" applyNumberFormat="1" applyFont="1" applyFill="1" applyBorder="1" applyAlignment="1">
      <alignment horizontal="center" vertical="center" wrapText="1"/>
    </xf>
    <xf numFmtId="0" fontId="20" fillId="3" borderId="41" xfId="0" applyFont="1" applyFill="1" applyBorder="1" applyAlignment="1">
      <alignment horizontal="center" vertical="center" wrapText="1"/>
    </xf>
    <xf numFmtId="0" fontId="20" fillId="3" borderId="26" xfId="0" applyFont="1" applyFill="1" applyBorder="1" applyAlignment="1">
      <alignment horizontal="center" vertical="center" wrapText="1"/>
    </xf>
    <xf numFmtId="0" fontId="20" fillId="0" borderId="0" xfId="0" applyFont="1" applyAlignment="1">
      <alignment horizontal="center" wrapText="1"/>
    </xf>
    <xf numFmtId="4" fontId="3" fillId="3" borderId="9" xfId="0" applyNumberFormat="1" applyFont="1" applyFill="1" applyBorder="1" applyAlignment="1">
      <alignment horizontal="center" vertical="center" wrapText="1"/>
    </xf>
    <xf numFmtId="4" fontId="3" fillId="3" borderId="11" xfId="0" applyNumberFormat="1" applyFont="1" applyFill="1" applyBorder="1" applyAlignment="1">
      <alignment horizontal="center" vertical="center" wrapText="1"/>
    </xf>
    <xf numFmtId="4" fontId="3" fillId="3" borderId="25" xfId="0" applyNumberFormat="1" applyFont="1" applyFill="1" applyBorder="1" applyAlignment="1">
      <alignment horizontal="center" vertical="center" wrapText="1"/>
    </xf>
    <xf numFmtId="4" fontId="3" fillId="3" borderId="31" xfId="0" applyNumberFormat="1" applyFont="1" applyFill="1" applyBorder="1" applyAlignment="1">
      <alignment horizontal="center" vertical="center" wrapText="1"/>
    </xf>
    <xf numFmtId="0" fontId="3" fillId="3" borderId="12" xfId="0" applyNumberFormat="1" applyFont="1" applyFill="1" applyBorder="1" applyAlignment="1">
      <alignment horizontal="center" vertical="center" wrapText="1"/>
    </xf>
    <xf numFmtId="0" fontId="3" fillId="3" borderId="5" xfId="0" applyNumberFormat="1" applyFont="1" applyFill="1" applyBorder="1" applyAlignment="1">
      <alignment horizontal="center" vertical="center" wrapText="1"/>
    </xf>
    <xf numFmtId="0" fontId="20" fillId="3" borderId="7" xfId="0" applyNumberFormat="1" applyFont="1" applyFill="1" applyBorder="1" applyAlignment="1">
      <alignment horizontal="center" vertical="center" wrapText="1"/>
    </xf>
    <xf numFmtId="0" fontId="20" fillId="3" borderId="15" xfId="0" applyNumberFormat="1" applyFont="1" applyFill="1" applyBorder="1" applyAlignment="1">
      <alignment horizontal="center" vertical="center" wrapText="1"/>
    </xf>
    <xf numFmtId="0" fontId="20" fillId="3" borderId="16" xfId="0" applyNumberFormat="1" applyFont="1" applyFill="1" applyBorder="1" applyAlignment="1">
      <alignment horizontal="center" vertical="center" wrapText="1"/>
    </xf>
    <xf numFmtId="0" fontId="3" fillId="3" borderId="20" xfId="0" applyNumberFormat="1" applyFont="1" applyFill="1" applyBorder="1" applyAlignment="1">
      <alignment horizontal="center" vertical="center" wrapText="1"/>
    </xf>
    <xf numFmtId="0" fontId="3" fillId="3" borderId="2" xfId="0" applyNumberFormat="1" applyFont="1" applyFill="1" applyBorder="1" applyAlignment="1">
      <alignment horizontal="center" vertical="center" wrapText="1"/>
    </xf>
    <xf numFmtId="0" fontId="3" fillId="3" borderId="26" xfId="0" applyNumberFormat="1" applyFont="1" applyFill="1" applyBorder="1" applyAlignment="1">
      <alignment horizontal="center" vertical="center" wrapText="1"/>
    </xf>
    <xf numFmtId="3" fontId="3" fillId="3" borderId="13" xfId="0" applyNumberFormat="1" applyFont="1" applyFill="1" applyBorder="1" applyAlignment="1">
      <alignment horizontal="center" vertical="center" wrapText="1"/>
    </xf>
    <xf numFmtId="4" fontId="3" fillId="3" borderId="21" xfId="0" applyNumberFormat="1" applyFont="1" applyFill="1" applyBorder="1" applyAlignment="1">
      <alignment horizontal="center" vertical="center" wrapText="1"/>
    </xf>
    <xf numFmtId="4" fontId="3" fillId="3" borderId="24" xfId="0" applyNumberFormat="1" applyFont="1" applyFill="1" applyBorder="1" applyAlignment="1">
      <alignment horizontal="center" vertical="center" wrapText="1"/>
    </xf>
    <xf numFmtId="4" fontId="3" fillId="3" borderId="26" xfId="0" applyNumberFormat="1" applyFont="1" applyFill="1" applyBorder="1" applyAlignment="1">
      <alignment horizontal="center" vertical="center" wrapText="1"/>
    </xf>
    <xf numFmtId="4" fontId="3" fillId="3" borderId="27" xfId="0" applyNumberFormat="1" applyFont="1" applyFill="1" applyBorder="1" applyAlignment="1">
      <alignment horizontal="center" vertical="center" wrapText="1"/>
    </xf>
    <xf numFmtId="4" fontId="16" fillId="3" borderId="25" xfId="0" applyNumberFormat="1" applyFont="1" applyFill="1" applyBorder="1" applyAlignment="1">
      <alignment horizontal="center" vertical="center" wrapText="1"/>
    </xf>
    <xf numFmtId="4" fontId="16" fillId="3" borderId="27" xfId="0" applyNumberFormat="1" applyFont="1" applyFill="1" applyBorder="1" applyAlignment="1">
      <alignment horizontal="center" vertical="center" wrapText="1"/>
    </xf>
    <xf numFmtId="4" fontId="16" fillId="3" borderId="21" xfId="0" applyNumberFormat="1" applyFont="1" applyFill="1" applyBorder="1" applyAlignment="1">
      <alignment horizontal="center" vertical="center" wrapText="1"/>
    </xf>
    <xf numFmtId="4" fontId="16" fillId="3" borderId="22" xfId="0" applyNumberFormat="1" applyFont="1" applyFill="1" applyBorder="1" applyAlignment="1">
      <alignment horizontal="center" vertical="center" wrapText="1"/>
    </xf>
    <xf numFmtId="0" fontId="18" fillId="3" borderId="22" xfId="0" applyFont="1" applyFill="1" applyBorder="1" applyAlignment="1">
      <alignment horizontal="center" vertical="center" wrapText="1"/>
    </xf>
    <xf numFmtId="0" fontId="18" fillId="3" borderId="23" xfId="0" applyFont="1" applyFill="1" applyBorder="1" applyAlignment="1">
      <alignment horizontal="center" vertical="center" wrapText="1"/>
    </xf>
    <xf numFmtId="4" fontId="16" fillId="3" borderId="10" xfId="0" applyNumberFormat="1" applyFont="1" applyFill="1" applyBorder="1" applyAlignment="1">
      <alignment horizontal="center" vertical="center" wrapText="1"/>
    </xf>
    <xf numFmtId="4" fontId="16" fillId="3" borderId="9" xfId="0" applyNumberFormat="1" applyFont="1" applyFill="1" applyBorder="1" applyAlignment="1">
      <alignment horizontal="center" vertical="center" wrapText="1"/>
    </xf>
    <xf numFmtId="4" fontId="16" fillId="3" borderId="13" xfId="0" applyNumberFormat="1" applyFont="1" applyFill="1" applyBorder="1" applyAlignment="1">
      <alignment horizontal="center" vertical="center" wrapText="1"/>
    </xf>
    <xf numFmtId="3" fontId="16" fillId="3" borderId="10" xfId="0" applyNumberFormat="1" applyFont="1" applyFill="1" applyBorder="1" applyAlignment="1">
      <alignment horizontal="center" vertical="center" wrapText="1"/>
    </xf>
    <xf numFmtId="3" fontId="16" fillId="3" borderId="9" xfId="0" applyNumberFormat="1" applyFont="1" applyFill="1" applyBorder="1" applyAlignment="1">
      <alignment horizontal="center" vertical="center" wrapText="1"/>
    </xf>
    <xf numFmtId="3" fontId="16" fillId="3" borderId="13" xfId="0" applyNumberFormat="1" applyFont="1" applyFill="1" applyBorder="1" applyAlignment="1">
      <alignment horizontal="center" vertical="center" wrapText="1"/>
    </xf>
    <xf numFmtId="4" fontId="16" fillId="3" borderId="33" xfId="0" applyNumberFormat="1" applyFont="1" applyFill="1" applyBorder="1" applyAlignment="1">
      <alignment horizontal="center" vertical="center" wrapText="1"/>
    </xf>
    <xf numFmtId="4" fontId="16" fillId="3" borderId="29" xfId="0" applyNumberFormat="1" applyFont="1" applyFill="1" applyBorder="1" applyAlignment="1">
      <alignment horizontal="center" vertical="center" wrapText="1"/>
    </xf>
    <xf numFmtId="4" fontId="16" fillId="3" borderId="34" xfId="0" applyNumberFormat="1" applyFont="1" applyFill="1" applyBorder="1" applyAlignment="1">
      <alignment horizontal="center" vertical="center" wrapText="1"/>
    </xf>
    <xf numFmtId="0" fontId="18" fillId="3" borderId="34" xfId="0" applyFont="1" applyFill="1" applyBorder="1" applyAlignment="1">
      <alignment horizontal="center" vertical="center" wrapText="1"/>
    </xf>
    <xf numFmtId="0" fontId="18" fillId="3" borderId="30" xfId="0" applyFont="1" applyFill="1" applyBorder="1" applyAlignment="1">
      <alignment horizontal="center" vertical="center" wrapText="1"/>
    </xf>
    <xf numFmtId="4" fontId="16" fillId="3" borderId="11" xfId="0" applyNumberFormat="1" applyFont="1" applyFill="1" applyBorder="1" applyAlignment="1">
      <alignment horizontal="center" vertical="center" wrapText="1"/>
    </xf>
    <xf numFmtId="4" fontId="16" fillId="3" borderId="26" xfId="0" applyNumberFormat="1" applyFont="1" applyFill="1" applyBorder="1" applyAlignment="1">
      <alignment horizontal="center" vertical="center" wrapText="1"/>
    </xf>
    <xf numFmtId="0" fontId="16" fillId="3" borderId="10" xfId="0" applyFont="1" applyFill="1" applyBorder="1" applyAlignment="1">
      <alignment horizontal="center" vertical="center" wrapText="1"/>
    </xf>
    <xf numFmtId="0" fontId="16" fillId="3" borderId="9"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5" xfId="0" applyFont="1" applyFill="1" applyBorder="1" applyAlignment="1">
      <alignment horizontal="center" vertical="center" wrapText="1"/>
    </xf>
    <xf numFmtId="0" fontId="16" fillId="3" borderId="16" xfId="0" applyFont="1" applyFill="1" applyBorder="1" applyAlignment="1">
      <alignment horizontal="center" vertical="center" wrapText="1"/>
    </xf>
    <xf numFmtId="0" fontId="16" fillId="0" borderId="0" xfId="0" applyFont="1" applyFill="1" applyAlignment="1">
      <alignment horizontal="center" vertical="center" wrapText="1"/>
    </xf>
    <xf numFmtId="0" fontId="16" fillId="0" borderId="0" xfId="0" applyFont="1" applyFill="1" applyAlignment="1">
      <alignment horizontal="center" vertical="center"/>
    </xf>
    <xf numFmtId="0" fontId="16" fillId="3" borderId="19" xfId="0" applyFont="1" applyFill="1" applyBorder="1" applyAlignment="1">
      <alignment horizontal="center" vertical="center" wrapText="1"/>
    </xf>
    <xf numFmtId="0" fontId="16" fillId="3" borderId="28" xfId="0" applyFont="1" applyFill="1" applyBorder="1" applyAlignment="1">
      <alignment horizontal="center" vertical="center" wrapText="1"/>
    </xf>
    <xf numFmtId="0" fontId="16" fillId="3" borderId="41"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6" fillId="3" borderId="2" xfId="0" applyFont="1" applyFill="1" applyBorder="1" applyAlignment="1">
      <alignment horizontal="center" vertical="center" wrapText="1"/>
    </xf>
    <xf numFmtId="0" fontId="16" fillId="3" borderId="26" xfId="0" applyFont="1" applyFill="1" applyBorder="1" applyAlignment="1">
      <alignment horizontal="center" vertical="center" wrapText="1"/>
    </xf>
    <xf numFmtId="0" fontId="25" fillId="0" borderId="0" xfId="0" applyFont="1" applyBorder="1" applyAlignment="1">
      <alignment horizontal="left" vertical="center" wrapText="1"/>
    </xf>
    <xf numFmtId="0" fontId="26" fillId="0" borderId="40" xfId="0" applyFont="1" applyBorder="1" applyAlignment="1">
      <alignment horizontal="left" vertical="center" wrapText="1"/>
    </xf>
    <xf numFmtId="0" fontId="2" fillId="3" borderId="35" xfId="0" applyNumberFormat="1" applyFont="1" applyFill="1" applyBorder="1" applyAlignment="1">
      <alignment horizontal="center" vertical="center" wrapText="1"/>
    </xf>
    <xf numFmtId="0" fontId="2" fillId="3" borderId="36" xfId="0" applyNumberFormat="1" applyFont="1" applyFill="1" applyBorder="1" applyAlignment="1">
      <alignment horizontal="center" vertical="center" wrapText="1"/>
    </xf>
    <xf numFmtId="0" fontId="2" fillId="3" borderId="23" xfId="0" applyNumberFormat="1" applyFont="1" applyFill="1" applyBorder="1" applyAlignment="1">
      <alignment horizontal="center" vertical="center" wrapText="1"/>
    </xf>
    <xf numFmtId="0" fontId="2" fillId="3" borderId="30" xfId="0" applyNumberFormat="1" applyFont="1" applyFill="1" applyBorder="1" applyAlignment="1">
      <alignment horizontal="center" vertical="center" wrapText="1"/>
    </xf>
    <xf numFmtId="0" fontId="2" fillId="3" borderId="37" xfId="0" applyNumberFormat="1" applyFont="1" applyFill="1" applyBorder="1" applyAlignment="1">
      <alignment horizontal="center" vertical="center" wrapText="1"/>
    </xf>
    <xf numFmtId="3" fontId="23" fillId="0" borderId="45" xfId="0" applyNumberFormat="1" applyFont="1" applyBorder="1" applyAlignment="1">
      <alignment horizontal="center" vertical="center" wrapText="1"/>
    </xf>
    <xf numFmtId="3" fontId="23" fillId="6" borderId="45" xfId="0" applyNumberFormat="1" applyFont="1" applyFill="1" applyBorder="1" applyAlignment="1">
      <alignment horizontal="center" vertical="center" wrapText="1"/>
    </xf>
    <xf numFmtId="3" fontId="23" fillId="0" borderId="9" xfId="32" applyNumberFormat="1" applyFont="1" applyFill="1" applyBorder="1" applyAlignment="1">
      <alignment horizontal="center" vertical="center" wrapText="1"/>
    </xf>
  </cellXfs>
  <cellStyles count="39">
    <cellStyle name="Comma" xfId="32" builtinId="3"/>
    <cellStyle name="Comma 2" xfId="13" xr:uid="{00000000-0005-0000-0000-000001000000}"/>
    <cellStyle name="Comma 2 2" xfId="21" xr:uid="{00000000-0005-0000-0000-000002000000}"/>
    <cellStyle name="Comma 2 3" xfId="28" xr:uid="{00000000-0005-0000-0000-000003000000}"/>
    <cellStyle name="Comma 2 4" xfId="29" xr:uid="{00000000-0005-0000-0000-000004000000}"/>
    <cellStyle name="Comma 2 5" xfId="34" xr:uid="{00000000-0005-0000-0000-000005000000}"/>
    <cellStyle name="Comma 3" xfId="14" xr:uid="{00000000-0005-0000-0000-000006000000}"/>
    <cellStyle name="Comma 3 2" xfId="20" xr:uid="{00000000-0005-0000-0000-000007000000}"/>
    <cellStyle name="Comma 3 3" xfId="22" xr:uid="{00000000-0005-0000-0000-000008000000}"/>
    <cellStyle name="Comma 3 4" xfId="35" xr:uid="{00000000-0005-0000-0000-000009000000}"/>
    <cellStyle name="Comma 4" xfId="15" xr:uid="{00000000-0005-0000-0000-00000A000000}"/>
    <cellStyle name="Comma 5" xfId="12" xr:uid="{00000000-0005-0000-0000-00000B000000}"/>
    <cellStyle name="Input 2" xfId="16" xr:uid="{00000000-0005-0000-0000-00000C000000}"/>
    <cellStyle name="Normal" xfId="0" builtinId="0"/>
    <cellStyle name="Normal 11" xfId="2" xr:uid="{00000000-0005-0000-0000-00000E000000}"/>
    <cellStyle name="Normal 2" xfId="1" xr:uid="{00000000-0005-0000-0000-00000F000000}"/>
    <cellStyle name="Normal 2 2" xfId="25" xr:uid="{00000000-0005-0000-0000-000010000000}"/>
    <cellStyle name="Normal 2 3" xfId="26" xr:uid="{00000000-0005-0000-0000-000011000000}"/>
    <cellStyle name="Normal 2 4" xfId="24" xr:uid="{00000000-0005-0000-0000-000012000000}"/>
    <cellStyle name="Normal 2 5" xfId="19" xr:uid="{00000000-0005-0000-0000-000013000000}"/>
    <cellStyle name="Normal 2 6" xfId="30" xr:uid="{00000000-0005-0000-0000-000014000000}"/>
    <cellStyle name="Normal 2 6 2" xfId="37" xr:uid="{00000000-0005-0000-0000-000015000000}"/>
    <cellStyle name="Normal 26" xfId="5" xr:uid="{00000000-0005-0000-0000-000016000000}"/>
    <cellStyle name="Normal 26 2" xfId="6" xr:uid="{00000000-0005-0000-0000-000017000000}"/>
    <cellStyle name="Normal 27" xfId="7" xr:uid="{00000000-0005-0000-0000-000018000000}"/>
    <cellStyle name="Normal 29" xfId="8" xr:uid="{00000000-0005-0000-0000-000019000000}"/>
    <cellStyle name="Normal 3" xfId="3" xr:uid="{00000000-0005-0000-0000-00001A000000}"/>
    <cellStyle name="Normal 3 2" xfId="11" xr:uid="{00000000-0005-0000-0000-00001B000000}"/>
    <cellStyle name="Normal 3 2 2" xfId="23" xr:uid="{00000000-0005-0000-0000-00001C000000}"/>
    <cellStyle name="Normal 3 3" xfId="27" xr:uid="{00000000-0005-0000-0000-00001D000000}"/>
    <cellStyle name="Normal 30" xfId="9" xr:uid="{00000000-0005-0000-0000-00001E000000}"/>
    <cellStyle name="Normal 4" xfId="4" xr:uid="{00000000-0005-0000-0000-00001F000000}"/>
    <cellStyle name="Normal 5" xfId="10" xr:uid="{00000000-0005-0000-0000-000020000000}"/>
    <cellStyle name="Normal 6" xfId="31" xr:uid="{00000000-0005-0000-0000-000021000000}"/>
    <cellStyle name="Normal 6 2" xfId="38" xr:uid="{00000000-0005-0000-0000-000022000000}"/>
    <cellStyle name="Normal__Final 2" xfId="33" xr:uid="{00000000-0005-0000-0000-000023000000}"/>
    <cellStyle name="Virgulă 2" xfId="17" xr:uid="{00000000-0005-0000-0000-000024000000}"/>
    <cellStyle name="Virgulă 6 2" xfId="18" xr:uid="{00000000-0005-0000-0000-000025000000}"/>
    <cellStyle name="Virgulă 6 2 2" xfId="36" xr:uid="{00000000-0005-0000-0000-000026000000}"/>
  </cellStyles>
  <dxfs count="2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mihaela.raducan/Desktop/Judete/Timis%20-%20Roxana%20M/Copy%20of%20TIMIS%20-%2030.06.2019%20%20cu%20localitat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MIS"/>
      <sheetName val="TIMIS derulare"/>
      <sheetName val="TIMIS finalizate"/>
      <sheetName val="POIM"/>
      <sheetName val="POR"/>
      <sheetName val="POCU"/>
      <sheetName val="POC"/>
      <sheetName val="POCA"/>
    </sheetNames>
    <sheetDataSet>
      <sheetData sheetId="0"/>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3:E19"/>
  <sheetViews>
    <sheetView tabSelected="1" workbookViewId="0">
      <selection activeCell="M15" sqref="M15"/>
    </sheetView>
  </sheetViews>
  <sheetFormatPr defaultRowHeight="15" x14ac:dyDescent="0.25"/>
  <cols>
    <col min="2" max="2" width="17.28515625" customWidth="1"/>
    <col min="3" max="3" width="17.7109375" customWidth="1"/>
    <col min="4" max="5" width="24.7109375" customWidth="1"/>
  </cols>
  <sheetData>
    <row r="3" spans="2:5" ht="51.75" customHeight="1" x14ac:dyDescent="0.25">
      <c r="B3" s="248" t="s">
        <v>334</v>
      </c>
      <c r="C3" s="248"/>
      <c r="D3" s="248"/>
      <c r="E3" s="248"/>
    </row>
    <row r="4" spans="2:5" ht="15.75" thickBot="1" x14ac:dyDescent="0.3">
      <c r="B4" s="249"/>
      <c r="C4" s="249"/>
      <c r="D4" s="250"/>
      <c r="E4" s="250"/>
    </row>
    <row r="5" spans="2:5" ht="15" customHeight="1" x14ac:dyDescent="0.25">
      <c r="B5" s="251" t="s">
        <v>0</v>
      </c>
      <c r="C5" s="239" t="s">
        <v>1</v>
      </c>
      <c r="D5" s="242" t="s">
        <v>43</v>
      </c>
      <c r="E5" s="245" t="s">
        <v>44</v>
      </c>
    </row>
    <row r="6" spans="2:5" ht="15" customHeight="1" x14ac:dyDescent="0.25">
      <c r="B6" s="252"/>
      <c r="C6" s="240"/>
      <c r="D6" s="243"/>
      <c r="E6" s="246"/>
    </row>
    <row r="7" spans="2:5" ht="15.75" customHeight="1" thickBot="1" x14ac:dyDescent="0.3">
      <c r="B7" s="253"/>
      <c r="C7" s="241"/>
      <c r="D7" s="244"/>
      <c r="E7" s="247"/>
    </row>
    <row r="8" spans="2:5" ht="15.75" x14ac:dyDescent="0.25">
      <c r="B8" s="1" t="s">
        <v>2</v>
      </c>
      <c r="C8" s="94">
        <v>6</v>
      </c>
      <c r="D8" s="13">
        <v>187753110.48999998</v>
      </c>
      <c r="E8" s="14">
        <v>257144963.26999995</v>
      </c>
    </row>
    <row r="9" spans="2:5" s="201" customFormat="1" ht="15.75" x14ac:dyDescent="0.25">
      <c r="B9" s="7" t="s">
        <v>3</v>
      </c>
      <c r="C9" s="237">
        <v>73</v>
      </c>
      <c r="D9" s="237">
        <v>394460516.77000004</v>
      </c>
      <c r="E9" s="238">
        <v>528811347.29999995</v>
      </c>
    </row>
    <row r="10" spans="2:5" ht="15.75" x14ac:dyDescent="0.25">
      <c r="B10" s="8" t="s">
        <v>4</v>
      </c>
      <c r="C10" s="13">
        <v>15</v>
      </c>
      <c r="D10" s="13">
        <v>93344772.25</v>
      </c>
      <c r="E10" s="14">
        <v>110007322.62</v>
      </c>
    </row>
    <row r="11" spans="2:5" ht="15.75" x14ac:dyDescent="0.25">
      <c r="B11" s="7" t="s">
        <v>5</v>
      </c>
      <c r="C11" s="13">
        <v>9</v>
      </c>
      <c r="D11" s="13">
        <v>58818129.732999995</v>
      </c>
      <c r="E11" s="14">
        <v>104448865.31</v>
      </c>
    </row>
    <row r="12" spans="2:5" ht="15.75" x14ac:dyDescent="0.25">
      <c r="B12" s="7" t="s">
        <v>6</v>
      </c>
      <c r="C12" s="13">
        <v>6</v>
      </c>
      <c r="D12" s="6">
        <v>10534965.710000001</v>
      </c>
      <c r="E12" s="9">
        <v>12396319.99</v>
      </c>
    </row>
    <row r="13" spans="2:5" ht="16.5" thickBot="1" x14ac:dyDescent="0.3">
      <c r="B13" s="4" t="s">
        <v>7</v>
      </c>
      <c r="C13" s="94">
        <v>0</v>
      </c>
      <c r="D13" s="13">
        <v>0</v>
      </c>
      <c r="E13" s="14">
        <v>0</v>
      </c>
    </row>
    <row r="14" spans="2:5" ht="27.75" customHeight="1" thickBot="1" x14ac:dyDescent="0.3">
      <c r="B14" s="10" t="s">
        <v>8</v>
      </c>
      <c r="C14" s="11">
        <f>C8+C9+C10+C11+C12+C13</f>
        <v>109</v>
      </c>
      <c r="D14" s="11">
        <f t="shared" ref="D14:E14" si="0">D8+D9+D10+D11+D12+D13</f>
        <v>744911494.95300007</v>
      </c>
      <c r="E14" s="12">
        <f t="shared" si="0"/>
        <v>1012808818.49</v>
      </c>
    </row>
    <row r="15" spans="2:5" x14ac:dyDescent="0.25">
      <c r="B15" s="65" t="s">
        <v>354</v>
      </c>
    </row>
    <row r="19" spans="3:5" x14ac:dyDescent="0.25">
      <c r="C19" s="5"/>
      <c r="D19" s="5"/>
      <c r="E19" s="5"/>
    </row>
  </sheetData>
  <mergeCells count="6">
    <mergeCell ref="B3:E3"/>
    <mergeCell ref="D5:D7"/>
    <mergeCell ref="E5:E7"/>
    <mergeCell ref="B4:E4"/>
    <mergeCell ref="B5:B7"/>
    <mergeCell ref="C5:C7"/>
  </mergeCells>
  <pageMargins left="0.7" right="0.7" top="0.75" bottom="0.75" header="0.3" footer="0.3"/>
  <pageSetup paperSize="9" scale="93" orientation="portrait" verticalDpi="599"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N22"/>
  <sheetViews>
    <sheetView zoomScaleNormal="100" workbookViewId="0">
      <selection activeCell="H14" sqref="H14"/>
    </sheetView>
  </sheetViews>
  <sheetFormatPr defaultColWidth="9.140625" defaultRowHeight="15" x14ac:dyDescent="0.25"/>
  <cols>
    <col min="1" max="1" width="9.140625" style="166"/>
    <col min="2" max="2" width="20.140625" style="166" customWidth="1"/>
    <col min="3" max="3" width="17.42578125" style="166" customWidth="1"/>
    <col min="4" max="5" width="24.7109375" style="166" customWidth="1"/>
    <col min="6" max="6" width="9.140625" style="166"/>
    <col min="7" max="7" width="20" style="166" customWidth="1"/>
    <col min="8" max="8" width="18.85546875" style="166" customWidth="1"/>
    <col min="9" max="9" width="16.140625" style="166" customWidth="1"/>
    <col min="10" max="12" width="9.140625" style="166"/>
    <col min="13" max="13" width="11.5703125" style="166" customWidth="1"/>
    <col min="14" max="14" width="11.85546875" style="166" customWidth="1"/>
    <col min="15" max="16384" width="9.140625" style="166"/>
  </cols>
  <sheetData>
    <row r="1" spans="2:14" x14ac:dyDescent="0.25">
      <c r="B1" s="165"/>
      <c r="C1" s="165"/>
      <c r="D1" s="165"/>
      <c r="E1" s="165"/>
    </row>
    <row r="2" spans="2:14" ht="34.5" customHeight="1" x14ac:dyDescent="0.25">
      <c r="B2" s="248" t="s">
        <v>379</v>
      </c>
      <c r="C2" s="248"/>
      <c r="D2" s="248"/>
      <c r="E2" s="248"/>
    </row>
    <row r="3" spans="2:14" ht="15.75" thickBot="1" x14ac:dyDescent="0.3">
      <c r="B3" s="249"/>
      <c r="C3" s="249"/>
      <c r="D3" s="250"/>
      <c r="E3" s="250"/>
    </row>
    <row r="4" spans="2:14" ht="15" customHeight="1" x14ac:dyDescent="0.25">
      <c r="B4" s="251" t="s">
        <v>0</v>
      </c>
      <c r="C4" s="239" t="s">
        <v>1</v>
      </c>
      <c r="D4" s="242" t="s">
        <v>43</v>
      </c>
      <c r="E4" s="245" t="s">
        <v>44</v>
      </c>
    </row>
    <row r="5" spans="2:14" x14ac:dyDescent="0.25">
      <c r="B5" s="252"/>
      <c r="C5" s="254"/>
      <c r="D5" s="243"/>
      <c r="E5" s="246"/>
      <c r="G5" s="165"/>
      <c r="H5" s="165"/>
      <c r="I5" s="165"/>
      <c r="J5" s="165"/>
      <c r="K5" s="165"/>
    </row>
    <row r="6" spans="2:14" ht="15.75" thickBot="1" x14ac:dyDescent="0.3">
      <c r="B6" s="253"/>
      <c r="C6" s="255"/>
      <c r="D6" s="244"/>
      <c r="E6" s="247"/>
      <c r="G6" s="165"/>
      <c r="H6" s="165"/>
      <c r="I6" s="165"/>
      <c r="J6" s="165"/>
      <c r="K6" s="165"/>
    </row>
    <row r="7" spans="2:14" ht="15.75" x14ac:dyDescent="0.25">
      <c r="B7" s="1" t="s">
        <v>2</v>
      </c>
      <c r="C7" s="94">
        <v>6</v>
      </c>
      <c r="D7" s="13">
        <v>187753110.48999998</v>
      </c>
      <c r="E7" s="14">
        <v>257144963.26999995</v>
      </c>
      <c r="G7" s="165"/>
      <c r="H7" s="165"/>
      <c r="I7" s="165"/>
      <c r="J7" s="165"/>
      <c r="K7" s="165"/>
      <c r="L7" s="167"/>
      <c r="M7" s="167"/>
      <c r="N7" s="167"/>
    </row>
    <row r="8" spans="2:14" ht="15.75" x14ac:dyDescent="0.25">
      <c r="B8" s="7" t="s">
        <v>3</v>
      </c>
      <c r="C8" s="168">
        <v>49</v>
      </c>
      <c r="D8" s="6">
        <v>374731309</v>
      </c>
      <c r="E8" s="9">
        <v>494764694</v>
      </c>
      <c r="G8" s="169"/>
      <c r="H8" s="169"/>
      <c r="I8" s="169"/>
      <c r="J8" s="165"/>
      <c r="K8" s="165"/>
      <c r="L8" s="167"/>
      <c r="M8" s="167"/>
      <c r="N8" s="167"/>
    </row>
    <row r="9" spans="2:14" s="170" customFormat="1" ht="15.75" x14ac:dyDescent="0.25">
      <c r="B9" s="7" t="s">
        <v>4</v>
      </c>
      <c r="C9" s="168">
        <v>14</v>
      </c>
      <c r="D9" s="6">
        <v>78861073.609999999</v>
      </c>
      <c r="E9" s="9">
        <v>92967677.180000007</v>
      </c>
      <c r="G9" s="169"/>
      <c r="H9" s="169"/>
      <c r="I9" s="169"/>
      <c r="J9" s="165"/>
      <c r="K9" s="165"/>
      <c r="L9" s="167"/>
      <c r="M9" s="167"/>
      <c r="N9" s="167"/>
    </row>
    <row r="10" spans="2:14" s="171" customFormat="1" ht="15.75" x14ac:dyDescent="0.25">
      <c r="B10" s="7" t="s">
        <v>5</v>
      </c>
      <c r="C10" s="168">
        <v>4</v>
      </c>
      <c r="D10" s="6">
        <v>33827824.109999999</v>
      </c>
      <c r="E10" s="9">
        <v>56266231.240000002</v>
      </c>
      <c r="G10" s="169"/>
      <c r="H10" s="169"/>
      <c r="I10" s="169"/>
      <c r="J10" s="165"/>
      <c r="K10" s="165"/>
      <c r="L10" s="167"/>
      <c r="M10" s="167"/>
      <c r="N10" s="167"/>
    </row>
    <row r="11" spans="2:14" s="171" customFormat="1" ht="15.75" x14ac:dyDescent="0.25">
      <c r="B11" s="7" t="s">
        <v>6</v>
      </c>
      <c r="C11" s="168">
        <v>3</v>
      </c>
      <c r="D11" s="6">
        <v>9584165</v>
      </c>
      <c r="E11" s="9">
        <v>11275488.23</v>
      </c>
      <c r="G11" s="169"/>
      <c r="H11" s="169"/>
      <c r="I11" s="165"/>
      <c r="J11" s="165"/>
      <c r="K11" s="165"/>
      <c r="L11" s="167"/>
      <c r="M11" s="167"/>
      <c r="N11" s="167"/>
    </row>
    <row r="12" spans="2:14" s="171" customFormat="1" ht="16.5" thickBot="1" x14ac:dyDescent="0.3">
      <c r="B12" s="4" t="s">
        <v>7</v>
      </c>
      <c r="C12" s="172">
        <v>0</v>
      </c>
      <c r="D12" s="173">
        <v>0</v>
      </c>
      <c r="E12" s="174">
        <v>0</v>
      </c>
      <c r="G12" s="165"/>
      <c r="H12" s="165"/>
      <c r="I12" s="165"/>
      <c r="J12" s="165"/>
      <c r="K12" s="165"/>
      <c r="L12" s="167"/>
      <c r="M12" s="167"/>
      <c r="N12" s="167"/>
    </row>
    <row r="13" spans="2:14" ht="26.25" customHeight="1" thickBot="1" x14ac:dyDescent="0.3">
      <c r="B13" s="10" t="s">
        <v>8</v>
      </c>
      <c r="C13" s="11">
        <f>C7+C8+C9+C10+C11+C12</f>
        <v>76</v>
      </c>
      <c r="D13" s="11">
        <f t="shared" ref="D13:E13" si="0">D7+D8+D9+D10+D11+D12</f>
        <v>684757482.21000004</v>
      </c>
      <c r="E13" s="12">
        <f t="shared" si="0"/>
        <v>912419053.92000008</v>
      </c>
      <c r="G13" s="165"/>
      <c r="H13" s="165"/>
      <c r="I13" s="165"/>
      <c r="J13" s="165"/>
      <c r="K13" s="165"/>
    </row>
    <row r="15" spans="2:14" s="165" customFormat="1" ht="15.75" x14ac:dyDescent="0.25">
      <c r="B15" s="175"/>
      <c r="C15" s="176"/>
      <c r="D15" s="177"/>
    </row>
    <row r="16" spans="2:14" s="165" customFormat="1" ht="15.75" x14ac:dyDescent="0.25">
      <c r="B16" s="178"/>
      <c r="C16" s="179"/>
      <c r="D16" s="180"/>
    </row>
    <row r="17" spans="2:4" s="165" customFormat="1" ht="15.75" x14ac:dyDescent="0.25">
      <c r="B17" s="175"/>
      <c r="C17" s="176"/>
      <c r="D17" s="177"/>
    </row>
    <row r="18" spans="2:4" s="165" customFormat="1" ht="15.75" x14ac:dyDescent="0.25">
      <c r="B18" s="175"/>
      <c r="C18" s="176"/>
      <c r="D18" s="177"/>
    </row>
    <row r="19" spans="2:4" s="165" customFormat="1" ht="15.75" x14ac:dyDescent="0.25">
      <c r="B19" s="175"/>
      <c r="C19" s="176"/>
      <c r="D19" s="177"/>
    </row>
    <row r="20" spans="2:4" s="165" customFormat="1" ht="15.75" x14ac:dyDescent="0.25">
      <c r="B20" s="178"/>
      <c r="C20" s="179"/>
      <c r="D20" s="180"/>
    </row>
    <row r="21" spans="2:4" s="165" customFormat="1" x14ac:dyDescent="0.25"/>
    <row r="22" spans="2:4" s="165" customFormat="1" ht="15.75" x14ac:dyDescent="0.25">
      <c r="B22" s="178"/>
      <c r="C22" s="179"/>
      <c r="D22" s="180"/>
    </row>
  </sheetData>
  <mergeCells count="6">
    <mergeCell ref="B2:E2"/>
    <mergeCell ref="B3:E3"/>
    <mergeCell ref="B4:B6"/>
    <mergeCell ref="C4:C6"/>
    <mergeCell ref="D4:D6"/>
    <mergeCell ref="E4:E6"/>
  </mergeCells>
  <pageMargins left="0.70866141732283472" right="0.70866141732283472" top="0.74803149606299213" bottom="0.74803149606299213" header="0.31496062992125984" footer="0.31496062992125984"/>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H22"/>
  <sheetViews>
    <sheetView zoomScaleNormal="100" workbookViewId="0">
      <selection activeCell="E28" sqref="E28"/>
    </sheetView>
  </sheetViews>
  <sheetFormatPr defaultColWidth="9.140625" defaultRowHeight="15" x14ac:dyDescent="0.25"/>
  <cols>
    <col min="1" max="1" width="9.140625" style="166"/>
    <col min="2" max="2" width="20.140625" style="166" customWidth="1"/>
    <col min="3" max="3" width="17.42578125" style="166" customWidth="1"/>
    <col min="4" max="5" width="24.7109375" style="166" customWidth="1"/>
    <col min="6" max="6" width="9.140625" style="166"/>
    <col min="7" max="8" width="16.7109375" style="166" customWidth="1"/>
    <col min="9" max="16384" width="9.140625" style="166"/>
  </cols>
  <sheetData>
    <row r="1" spans="2:8" x14ac:dyDescent="0.25">
      <c r="B1" s="165"/>
      <c r="C1" s="165"/>
      <c r="D1" s="165"/>
      <c r="E1" s="165"/>
    </row>
    <row r="2" spans="2:8" ht="34.5" customHeight="1" x14ac:dyDescent="0.25">
      <c r="B2" s="248" t="s">
        <v>380</v>
      </c>
      <c r="C2" s="248"/>
      <c r="D2" s="248"/>
      <c r="E2" s="248"/>
    </row>
    <row r="3" spans="2:8" ht="15.75" thickBot="1" x14ac:dyDescent="0.3">
      <c r="B3" s="249"/>
      <c r="C3" s="249"/>
      <c r="D3" s="250"/>
      <c r="E3" s="250"/>
    </row>
    <row r="4" spans="2:8" ht="15" customHeight="1" x14ac:dyDescent="0.25">
      <c r="B4" s="251" t="s">
        <v>0</v>
      </c>
      <c r="C4" s="239" t="s">
        <v>1</v>
      </c>
      <c r="D4" s="242" t="s">
        <v>43</v>
      </c>
      <c r="E4" s="245" t="s">
        <v>44</v>
      </c>
    </row>
    <row r="5" spans="2:8" ht="15" customHeight="1" x14ac:dyDescent="0.25">
      <c r="B5" s="252"/>
      <c r="C5" s="254"/>
      <c r="D5" s="243"/>
      <c r="E5" s="246"/>
    </row>
    <row r="6" spans="2:8" ht="15.75" customHeight="1" thickBot="1" x14ac:dyDescent="0.3">
      <c r="B6" s="253"/>
      <c r="C6" s="255"/>
      <c r="D6" s="244"/>
      <c r="E6" s="247"/>
    </row>
    <row r="7" spans="2:8" ht="15.75" x14ac:dyDescent="0.25">
      <c r="B7" s="1" t="s">
        <v>2</v>
      </c>
      <c r="C7" s="94">
        <v>0</v>
      </c>
      <c r="D7" s="13">
        <v>0</v>
      </c>
      <c r="E7" s="14">
        <v>0</v>
      </c>
    </row>
    <row r="8" spans="2:8" ht="15.75" x14ac:dyDescent="0.25">
      <c r="B8" s="7" t="s">
        <v>3</v>
      </c>
      <c r="C8" s="168">
        <v>24</v>
      </c>
      <c r="D8" s="6">
        <v>19729208</v>
      </c>
      <c r="E8" s="9">
        <v>34046653</v>
      </c>
    </row>
    <row r="9" spans="2:8" s="170" customFormat="1" ht="15.75" x14ac:dyDescent="0.25">
      <c r="B9" s="7" t="s">
        <v>4</v>
      </c>
      <c r="C9" s="168">
        <v>1</v>
      </c>
      <c r="D9" s="6">
        <v>14483698.640000001</v>
      </c>
      <c r="E9" s="9">
        <v>17039645.440000001</v>
      </c>
    </row>
    <row r="10" spans="2:8" s="171" customFormat="1" ht="15.75" x14ac:dyDescent="0.25">
      <c r="B10" s="7" t="s">
        <v>5</v>
      </c>
      <c r="C10" s="168">
        <v>5</v>
      </c>
      <c r="D10" s="6">
        <v>24990305.623</v>
      </c>
      <c r="E10" s="9">
        <v>48182634.070000008</v>
      </c>
      <c r="G10" s="181"/>
      <c r="H10" s="181"/>
    </row>
    <row r="11" spans="2:8" s="171" customFormat="1" ht="15.75" x14ac:dyDescent="0.25">
      <c r="B11" s="7" t="s">
        <v>6</v>
      </c>
      <c r="C11" s="168">
        <v>3</v>
      </c>
      <c r="D11" s="6">
        <v>950800.71</v>
      </c>
      <c r="E11" s="9">
        <v>1120831.76</v>
      </c>
      <c r="G11" s="181"/>
      <c r="H11" s="181"/>
    </row>
    <row r="12" spans="2:8" s="171" customFormat="1" ht="16.5" thickBot="1" x14ac:dyDescent="0.3">
      <c r="B12" s="182" t="s">
        <v>7</v>
      </c>
      <c r="C12" s="172">
        <v>0</v>
      </c>
      <c r="D12" s="173">
        <v>0</v>
      </c>
      <c r="E12" s="174">
        <v>0</v>
      </c>
    </row>
    <row r="13" spans="2:8" ht="26.25" customHeight="1" thickBot="1" x14ac:dyDescent="0.3">
      <c r="B13" s="10" t="s">
        <v>8</v>
      </c>
      <c r="C13" s="11">
        <f>C7+C8+C9+C10+C11+C12</f>
        <v>33</v>
      </c>
      <c r="D13" s="11">
        <f t="shared" ref="D13:E13" si="0">D7+D8+D9+D10+D11+D12</f>
        <v>60154012.972999997</v>
      </c>
      <c r="E13" s="12">
        <f t="shared" si="0"/>
        <v>100389764.27000001</v>
      </c>
    </row>
    <row r="15" spans="2:8" s="165" customFormat="1" ht="15.75" x14ac:dyDescent="0.25">
      <c r="B15" s="175"/>
      <c r="C15" s="176"/>
      <c r="D15" s="177"/>
    </row>
    <row r="16" spans="2:8" s="165" customFormat="1" ht="15.75" x14ac:dyDescent="0.25">
      <c r="B16" s="178"/>
      <c r="C16" s="179"/>
      <c r="D16" s="180"/>
    </row>
    <row r="17" spans="2:4" s="165" customFormat="1" ht="15.75" x14ac:dyDescent="0.25">
      <c r="B17" s="175"/>
      <c r="C17" s="176"/>
      <c r="D17" s="177"/>
    </row>
    <row r="18" spans="2:4" s="165" customFormat="1" ht="15.75" x14ac:dyDescent="0.25">
      <c r="B18" s="175"/>
      <c r="C18" s="176"/>
      <c r="D18" s="177"/>
    </row>
    <row r="19" spans="2:4" s="165" customFormat="1" ht="15.75" x14ac:dyDescent="0.25">
      <c r="B19" s="175"/>
      <c r="C19" s="176"/>
      <c r="D19" s="177"/>
    </row>
    <row r="20" spans="2:4" s="165" customFormat="1" ht="15.75" x14ac:dyDescent="0.25">
      <c r="B20" s="178"/>
      <c r="C20" s="179"/>
      <c r="D20" s="180"/>
    </row>
    <row r="21" spans="2:4" s="165" customFormat="1" x14ac:dyDescent="0.25"/>
    <row r="22" spans="2:4" s="165" customFormat="1" x14ac:dyDescent="0.25"/>
  </sheetData>
  <mergeCells count="6">
    <mergeCell ref="B2:E2"/>
    <mergeCell ref="B3:E3"/>
    <mergeCell ref="B4:B6"/>
    <mergeCell ref="C4:C6"/>
    <mergeCell ref="D4:D6"/>
    <mergeCell ref="E4:E6"/>
  </mergeCells>
  <pageMargins left="0.70866141732283472" right="0.70866141732283472" top="0.74803149606299213" bottom="0.74803149606299213" header="0.31496062992125984" footer="0.31496062992125984"/>
  <pageSetup paperSize="9" fitToHeight="0" orientation="landscape" verticalDpi="599"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AS13"/>
  <sheetViews>
    <sheetView zoomScale="85" zoomScaleNormal="85" workbookViewId="0">
      <selection activeCell="H20" sqref="H20"/>
    </sheetView>
  </sheetViews>
  <sheetFormatPr defaultColWidth="9.140625" defaultRowHeight="30" customHeight="1" x14ac:dyDescent="0.25"/>
  <cols>
    <col min="1" max="1" width="5.42578125" style="29" customWidth="1"/>
    <col min="2" max="2" width="8.140625" style="29" customWidth="1"/>
    <col min="3" max="3" width="41.28515625" style="29" customWidth="1"/>
    <col min="4" max="4" width="31.28515625" style="29" customWidth="1"/>
    <col min="5" max="5" width="16.140625" style="29" customWidth="1"/>
    <col min="6" max="6" width="16.5703125" style="29" customWidth="1"/>
    <col min="7" max="7" width="16.7109375" style="29" customWidth="1"/>
    <col min="8" max="8" width="18.85546875" style="29" customWidth="1"/>
    <col min="9" max="9" width="71.7109375" style="29" customWidth="1"/>
    <col min="10" max="10" width="16.85546875" style="29" customWidth="1"/>
    <col min="11" max="11" width="19.140625" style="29" customWidth="1"/>
    <col min="12" max="13" width="13.140625" style="29" customWidth="1"/>
    <col min="14" max="14" width="13.7109375" style="29" customWidth="1"/>
    <col min="15" max="15" width="14" style="29" customWidth="1"/>
    <col min="16" max="16" width="18.42578125" style="29" customWidth="1"/>
    <col min="17" max="17" width="18" style="29" customWidth="1"/>
    <col min="18" max="18" width="15.28515625" style="29" customWidth="1"/>
    <col min="19" max="19" width="16.7109375" style="29" customWidth="1"/>
    <col min="20" max="20" width="12.7109375" style="29" customWidth="1"/>
    <col min="21" max="21" width="17.5703125" style="29" customWidth="1"/>
    <col min="22" max="22" width="15.28515625" style="29" customWidth="1"/>
    <col min="23" max="23" width="20.42578125" style="29" customWidth="1"/>
    <col min="24" max="24" width="17.5703125" style="29" customWidth="1"/>
    <col min="25" max="25" width="16.85546875" style="29" customWidth="1"/>
    <col min="26" max="26" width="15.28515625" style="29" customWidth="1"/>
    <col min="27" max="27" width="15.7109375" style="29" customWidth="1"/>
    <col min="28" max="16384" width="9.140625" style="29"/>
  </cols>
  <sheetData>
    <row r="2" spans="1:45" ht="30" customHeight="1" x14ac:dyDescent="0.25">
      <c r="A2" s="256" t="s">
        <v>368</v>
      </c>
      <c r="B2" s="257"/>
      <c r="C2" s="257"/>
      <c r="D2" s="257"/>
      <c r="E2" s="257"/>
      <c r="F2" s="257"/>
      <c r="G2" s="257"/>
      <c r="H2" s="257"/>
      <c r="I2" s="257"/>
      <c r="J2" s="257"/>
      <c r="K2" s="257"/>
    </row>
    <row r="3" spans="1:45" ht="30" customHeight="1" x14ac:dyDescent="0.25">
      <c r="A3" s="67"/>
      <c r="B3" s="67"/>
      <c r="C3" s="67"/>
      <c r="D3" s="67"/>
      <c r="E3" s="67"/>
      <c r="F3" s="67"/>
      <c r="G3" s="67"/>
      <c r="H3" s="67"/>
      <c r="I3" s="67"/>
      <c r="J3" s="67"/>
      <c r="K3" s="67"/>
    </row>
    <row r="4" spans="1:45" ht="30" customHeight="1" thickBot="1" x14ac:dyDescent="0.3">
      <c r="A4" s="67"/>
      <c r="B4" s="67"/>
      <c r="C4" s="67"/>
      <c r="D4" s="67"/>
      <c r="E4" s="67"/>
      <c r="F4" s="67"/>
      <c r="G4" s="67"/>
      <c r="H4" s="67"/>
      <c r="I4" s="67"/>
      <c r="J4" s="67"/>
      <c r="K4" s="67"/>
    </row>
    <row r="5" spans="1:45" ht="30" customHeight="1" x14ac:dyDescent="0.25">
      <c r="B5" s="258" t="s">
        <v>25</v>
      </c>
      <c r="C5" s="260" t="s">
        <v>26</v>
      </c>
      <c r="D5" s="260" t="s">
        <v>10</v>
      </c>
      <c r="E5" s="260" t="s">
        <v>27</v>
      </c>
      <c r="F5" s="260" t="s">
        <v>28</v>
      </c>
      <c r="G5" s="260" t="s">
        <v>29</v>
      </c>
      <c r="H5" s="260" t="s">
        <v>30</v>
      </c>
      <c r="I5" s="260" t="s">
        <v>12</v>
      </c>
      <c r="J5" s="260" t="s">
        <v>31</v>
      </c>
      <c r="K5" s="260" t="s">
        <v>32</v>
      </c>
      <c r="L5" s="260" t="s">
        <v>33</v>
      </c>
      <c r="M5" s="260" t="s">
        <v>13</v>
      </c>
      <c r="N5" s="260" t="s">
        <v>14</v>
      </c>
      <c r="O5" s="260" t="s">
        <v>34</v>
      </c>
      <c r="P5" s="260" t="s">
        <v>36</v>
      </c>
      <c r="Q5" s="264" t="s">
        <v>37</v>
      </c>
      <c r="R5" s="264"/>
      <c r="S5" s="264"/>
      <c r="T5" s="264"/>
      <c r="U5" s="264" t="s">
        <v>38</v>
      </c>
      <c r="V5" s="264" t="s">
        <v>39</v>
      </c>
      <c r="W5" s="264" t="s">
        <v>16</v>
      </c>
      <c r="X5" s="264" t="s">
        <v>279</v>
      </c>
      <c r="Y5" s="264" t="s">
        <v>40</v>
      </c>
      <c r="Z5" s="264" t="s">
        <v>18</v>
      </c>
      <c r="AA5" s="266"/>
      <c r="AB5" s="30"/>
    </row>
    <row r="6" spans="1:45" ht="30" customHeight="1" thickBot="1" x14ac:dyDescent="0.3">
      <c r="B6" s="259"/>
      <c r="C6" s="261"/>
      <c r="D6" s="261"/>
      <c r="E6" s="261"/>
      <c r="F6" s="261"/>
      <c r="G6" s="261"/>
      <c r="H6" s="261"/>
      <c r="I6" s="261"/>
      <c r="J6" s="261"/>
      <c r="K6" s="261"/>
      <c r="L6" s="261"/>
      <c r="M6" s="261"/>
      <c r="N6" s="261"/>
      <c r="O6" s="261"/>
      <c r="P6" s="261"/>
      <c r="Q6" s="69" t="s">
        <v>22</v>
      </c>
      <c r="R6" s="69" t="s">
        <v>23</v>
      </c>
      <c r="S6" s="69" t="s">
        <v>41</v>
      </c>
      <c r="T6" s="69" t="s">
        <v>42</v>
      </c>
      <c r="U6" s="265"/>
      <c r="V6" s="265"/>
      <c r="W6" s="265"/>
      <c r="X6" s="265"/>
      <c r="Y6" s="265"/>
      <c r="Z6" s="31" t="s">
        <v>22</v>
      </c>
      <c r="AA6" s="32" t="s">
        <v>278</v>
      </c>
      <c r="AB6" s="30"/>
    </row>
    <row r="7" spans="1:45" s="95" customFormat="1" ht="30" customHeight="1" x14ac:dyDescent="0.25">
      <c r="B7" s="96">
        <v>1</v>
      </c>
      <c r="C7" s="97" t="s">
        <v>87</v>
      </c>
      <c r="D7" s="98" t="s">
        <v>88</v>
      </c>
      <c r="E7" s="99">
        <v>119750</v>
      </c>
      <c r="F7" s="100" t="s">
        <v>89</v>
      </c>
      <c r="G7" s="101" t="s">
        <v>90</v>
      </c>
      <c r="H7" s="75" t="s">
        <v>91</v>
      </c>
      <c r="I7" s="76" t="s">
        <v>92</v>
      </c>
      <c r="J7" s="77" t="s">
        <v>385</v>
      </c>
      <c r="K7" s="77" t="s">
        <v>425</v>
      </c>
      <c r="L7" s="78">
        <v>0.84999999970970241</v>
      </c>
      <c r="M7" s="79" t="s">
        <v>450</v>
      </c>
      <c r="N7" s="79" t="s">
        <v>451</v>
      </c>
      <c r="O7" s="75" t="s">
        <v>84</v>
      </c>
      <c r="P7" s="80">
        <v>1722370.9300000002</v>
      </c>
      <c r="Q7" s="81">
        <v>1464015.29</v>
      </c>
      <c r="R7" s="81">
        <v>0</v>
      </c>
      <c r="S7" s="81">
        <v>258355.64</v>
      </c>
      <c r="T7" s="81">
        <v>0</v>
      </c>
      <c r="U7" s="81">
        <v>308219.51</v>
      </c>
      <c r="V7" s="81">
        <v>0</v>
      </c>
      <c r="W7" s="81">
        <v>2030590.4400000002</v>
      </c>
      <c r="X7" s="81" t="s">
        <v>21</v>
      </c>
      <c r="Y7" s="82" t="s">
        <v>301</v>
      </c>
      <c r="Z7" s="83">
        <v>799895.26</v>
      </c>
      <c r="AA7" s="84">
        <v>141157.99</v>
      </c>
      <c r="AL7" s="232"/>
      <c r="AM7" s="232"/>
      <c r="AN7" s="232"/>
      <c r="AO7" s="232"/>
      <c r="AP7" s="232"/>
      <c r="AQ7" s="232"/>
      <c r="AR7" s="232"/>
      <c r="AS7" s="232"/>
    </row>
    <row r="8" spans="1:45" s="95" customFormat="1" ht="30" customHeight="1" x14ac:dyDescent="0.25">
      <c r="B8" s="213">
        <f>B7+1</f>
        <v>2</v>
      </c>
      <c r="C8" s="214" t="s">
        <v>87</v>
      </c>
      <c r="D8" s="215" t="s">
        <v>420</v>
      </c>
      <c r="E8" s="216">
        <v>135147</v>
      </c>
      <c r="F8" s="217" t="s">
        <v>421</v>
      </c>
      <c r="G8" s="218"/>
      <c r="H8" s="219" t="s">
        <v>91</v>
      </c>
      <c r="I8" s="220" t="s">
        <v>422</v>
      </c>
      <c r="J8" s="221">
        <v>42464</v>
      </c>
      <c r="K8" s="221" t="s">
        <v>426</v>
      </c>
      <c r="L8" s="222">
        <v>0.85</v>
      </c>
      <c r="M8" s="223" t="s">
        <v>61</v>
      </c>
      <c r="N8" s="223" t="s">
        <v>96</v>
      </c>
      <c r="O8" s="219" t="s">
        <v>84</v>
      </c>
      <c r="P8" s="224">
        <v>130047663.87</v>
      </c>
      <c r="Q8" s="350">
        <v>110540514.3</v>
      </c>
      <c r="R8" s="350">
        <v>0</v>
      </c>
      <c r="S8" s="350">
        <v>19507149.57</v>
      </c>
      <c r="T8" s="350"/>
      <c r="U8" s="350">
        <v>22938014.890000001</v>
      </c>
      <c r="V8" s="350"/>
      <c r="W8" s="225">
        <v>152985678.75999999</v>
      </c>
      <c r="X8" s="225" t="s">
        <v>21</v>
      </c>
      <c r="Y8" s="226"/>
      <c r="Z8" s="227">
        <v>24504307.52</v>
      </c>
      <c r="AA8" s="228">
        <v>4324289.5599999996</v>
      </c>
      <c r="AL8" s="232"/>
      <c r="AM8" s="232"/>
      <c r="AN8" s="232"/>
      <c r="AO8" s="232"/>
      <c r="AP8" s="232"/>
      <c r="AQ8" s="232"/>
      <c r="AR8" s="232"/>
      <c r="AS8" s="232"/>
    </row>
    <row r="9" spans="1:45" s="95" customFormat="1" ht="30" customHeight="1" x14ac:dyDescent="0.25">
      <c r="B9" s="213">
        <f t="shared" ref="B9:B12" si="0">B8+1</f>
        <v>3</v>
      </c>
      <c r="C9" s="102" t="s">
        <v>292</v>
      </c>
      <c r="D9" s="103" t="s">
        <v>280</v>
      </c>
      <c r="E9" s="103">
        <v>118005</v>
      </c>
      <c r="F9" s="104" t="s">
        <v>281</v>
      </c>
      <c r="G9" s="103"/>
      <c r="H9" s="38" t="s">
        <v>282</v>
      </c>
      <c r="I9" s="70" t="s">
        <v>283</v>
      </c>
      <c r="J9" s="71" t="s">
        <v>284</v>
      </c>
      <c r="K9" s="39" t="s">
        <v>427</v>
      </c>
      <c r="L9" s="72">
        <v>0.85000000024541245</v>
      </c>
      <c r="M9" s="38" t="s">
        <v>285</v>
      </c>
      <c r="N9" s="38" t="s">
        <v>96</v>
      </c>
      <c r="O9" s="40" t="s">
        <v>84</v>
      </c>
      <c r="P9" s="73">
        <v>57046812.960000001</v>
      </c>
      <c r="Q9" s="348">
        <v>48489791.030000001</v>
      </c>
      <c r="R9" s="349">
        <v>0</v>
      </c>
      <c r="S9" s="349">
        <v>8557021.9299999997</v>
      </c>
      <c r="T9" s="349"/>
      <c r="U9" s="349">
        <v>13079218.800000001</v>
      </c>
      <c r="V9" s="349"/>
      <c r="W9" s="194">
        <v>70126031.760000005</v>
      </c>
      <c r="X9" s="194" t="s">
        <v>21</v>
      </c>
      <c r="Y9" s="194"/>
      <c r="Z9" s="74">
        <v>6064333.9299999997</v>
      </c>
      <c r="AA9" s="44">
        <v>2007241.15</v>
      </c>
      <c r="AL9" s="232"/>
      <c r="AM9" s="232"/>
      <c r="AN9" s="232"/>
      <c r="AO9" s="232"/>
      <c r="AP9" s="232"/>
      <c r="AQ9" s="232"/>
      <c r="AR9" s="232"/>
      <c r="AS9" s="232"/>
    </row>
    <row r="10" spans="1:45" s="95" customFormat="1" ht="30" customHeight="1" x14ac:dyDescent="0.25">
      <c r="B10" s="213">
        <f t="shared" si="0"/>
        <v>4</v>
      </c>
      <c r="C10" s="102" t="s">
        <v>293</v>
      </c>
      <c r="D10" s="103" t="s">
        <v>286</v>
      </c>
      <c r="E10" s="103">
        <v>112855</v>
      </c>
      <c r="F10" s="104" t="s">
        <v>287</v>
      </c>
      <c r="G10" s="103"/>
      <c r="H10" s="38" t="s">
        <v>288</v>
      </c>
      <c r="I10" s="70" t="s">
        <v>289</v>
      </c>
      <c r="J10" s="71">
        <v>42950</v>
      </c>
      <c r="K10" s="39" t="s">
        <v>386</v>
      </c>
      <c r="L10" s="72">
        <v>0.85</v>
      </c>
      <c r="M10" s="38" t="s">
        <v>290</v>
      </c>
      <c r="N10" s="38" t="s">
        <v>96</v>
      </c>
      <c r="O10" s="40" t="s">
        <v>291</v>
      </c>
      <c r="P10" s="73">
        <v>13952566</v>
      </c>
      <c r="Q10" s="195">
        <v>11859681.1</v>
      </c>
      <c r="R10" s="196">
        <v>1953358.24</v>
      </c>
      <c r="S10" s="196">
        <v>139526.66</v>
      </c>
      <c r="T10" s="196">
        <v>0</v>
      </c>
      <c r="U10" s="196">
        <v>2650987.54</v>
      </c>
      <c r="V10" s="196">
        <v>0</v>
      </c>
      <c r="W10" s="194">
        <v>16603553.539999999</v>
      </c>
      <c r="X10" s="194" t="s">
        <v>21</v>
      </c>
      <c r="Y10" s="194"/>
      <c r="Z10" s="74">
        <v>2199692.66</v>
      </c>
      <c r="AA10" s="44">
        <v>362302.32</v>
      </c>
      <c r="AL10" s="232"/>
      <c r="AM10" s="232"/>
      <c r="AN10" s="232"/>
      <c r="AO10" s="232"/>
      <c r="AP10" s="232"/>
      <c r="AQ10" s="232"/>
      <c r="AR10" s="232"/>
      <c r="AS10" s="232"/>
    </row>
    <row r="11" spans="1:45" s="95" customFormat="1" ht="30" customHeight="1" x14ac:dyDescent="0.25">
      <c r="B11" s="213">
        <f t="shared" si="0"/>
        <v>5</v>
      </c>
      <c r="C11" s="102" t="s">
        <v>381</v>
      </c>
      <c r="D11" s="103" t="s">
        <v>382</v>
      </c>
      <c r="E11" s="103">
        <v>138249</v>
      </c>
      <c r="F11" s="104" t="s">
        <v>383</v>
      </c>
      <c r="G11" s="103"/>
      <c r="H11" s="38" t="s">
        <v>384</v>
      </c>
      <c r="I11" s="70" t="s">
        <v>423</v>
      </c>
      <c r="J11" s="71" t="s">
        <v>387</v>
      </c>
      <c r="K11" s="39" t="s">
        <v>388</v>
      </c>
      <c r="L11" s="72">
        <v>1</v>
      </c>
      <c r="M11" s="38" t="s">
        <v>290</v>
      </c>
      <c r="N11" s="38" t="s">
        <v>389</v>
      </c>
      <c r="O11" s="40" t="s">
        <v>84</v>
      </c>
      <c r="P11" s="73">
        <v>4334566.7</v>
      </c>
      <c r="Q11" s="195">
        <v>4334566.7</v>
      </c>
      <c r="R11" s="196">
        <v>0</v>
      </c>
      <c r="S11" s="196">
        <v>0</v>
      </c>
      <c r="T11" s="196">
        <v>0</v>
      </c>
      <c r="U11" s="196">
        <v>0</v>
      </c>
      <c r="V11" s="196">
        <v>0</v>
      </c>
      <c r="W11" s="194">
        <v>4334566.7</v>
      </c>
      <c r="X11" s="194" t="s">
        <v>21</v>
      </c>
      <c r="Y11" s="194"/>
      <c r="Z11" s="74">
        <v>560188.86999999988</v>
      </c>
      <c r="AA11" s="44">
        <v>0</v>
      </c>
      <c r="AL11" s="232"/>
      <c r="AM11" s="232"/>
      <c r="AN11" s="232"/>
      <c r="AO11" s="232"/>
      <c r="AP11" s="232"/>
      <c r="AQ11" s="232"/>
      <c r="AR11" s="232"/>
      <c r="AS11" s="232"/>
    </row>
    <row r="12" spans="1:45" s="95" customFormat="1" ht="30" customHeight="1" thickBot="1" x14ac:dyDescent="0.3">
      <c r="B12" s="213">
        <f t="shared" si="0"/>
        <v>6</v>
      </c>
      <c r="C12" s="102" t="s">
        <v>381</v>
      </c>
      <c r="D12" s="103" t="s">
        <v>415</v>
      </c>
      <c r="E12" s="103">
        <v>138250</v>
      </c>
      <c r="F12" s="104" t="s">
        <v>416</v>
      </c>
      <c r="G12" s="103"/>
      <c r="H12" s="38" t="s">
        <v>384</v>
      </c>
      <c r="I12" s="70" t="s">
        <v>424</v>
      </c>
      <c r="J12" s="71" t="s">
        <v>417</v>
      </c>
      <c r="K12" s="39" t="s">
        <v>388</v>
      </c>
      <c r="L12" s="72">
        <v>1</v>
      </c>
      <c r="M12" s="38" t="s">
        <v>290</v>
      </c>
      <c r="N12" s="38" t="s">
        <v>384</v>
      </c>
      <c r="O12" s="40" t="s">
        <v>84</v>
      </c>
      <c r="P12" s="73">
        <v>11064542.07</v>
      </c>
      <c r="Q12" s="195">
        <v>11064542.07</v>
      </c>
      <c r="R12" s="196"/>
      <c r="S12" s="196"/>
      <c r="T12" s="196"/>
      <c r="U12" s="196"/>
      <c r="V12" s="196"/>
      <c r="W12" s="194">
        <v>11064542.07</v>
      </c>
      <c r="X12" s="194" t="s">
        <v>21</v>
      </c>
      <c r="Y12" s="194"/>
      <c r="Z12" s="74">
        <v>2511856.92</v>
      </c>
      <c r="AA12" s="44">
        <v>0</v>
      </c>
      <c r="AL12" s="232"/>
      <c r="AM12" s="232"/>
      <c r="AN12" s="232"/>
      <c r="AO12" s="232"/>
      <c r="AP12" s="232"/>
      <c r="AQ12" s="232"/>
      <c r="AR12" s="232"/>
      <c r="AS12" s="232"/>
    </row>
    <row r="13" spans="1:45" s="33" customFormat="1" ht="30" customHeight="1" thickBot="1" x14ac:dyDescent="0.3">
      <c r="B13" s="262" t="s">
        <v>8</v>
      </c>
      <c r="C13" s="263"/>
      <c r="D13" s="263"/>
      <c r="E13" s="263"/>
      <c r="F13" s="263"/>
      <c r="G13" s="263"/>
      <c r="H13" s="263"/>
      <c r="I13" s="263"/>
      <c r="J13" s="263"/>
      <c r="K13" s="263"/>
      <c r="L13" s="263"/>
      <c r="M13" s="263"/>
      <c r="N13" s="263"/>
      <c r="O13" s="263"/>
      <c r="P13" s="34">
        <f>SUM(P7:P12)</f>
        <v>218168522.53</v>
      </c>
      <c r="Q13" s="34">
        <f t="shared" ref="Q13:AA13" si="1">SUM(Q7:Q12)</f>
        <v>187753110.48999998</v>
      </c>
      <c r="R13" s="34">
        <f t="shared" si="1"/>
        <v>1953358.24</v>
      </c>
      <c r="S13" s="34">
        <f t="shared" si="1"/>
        <v>28462053.800000001</v>
      </c>
      <c r="T13" s="34">
        <f t="shared" si="1"/>
        <v>0</v>
      </c>
      <c r="U13" s="34">
        <f t="shared" si="1"/>
        <v>38976440.740000002</v>
      </c>
      <c r="V13" s="34">
        <f t="shared" si="1"/>
        <v>0</v>
      </c>
      <c r="W13" s="34">
        <f t="shared" si="1"/>
        <v>257144963.26999995</v>
      </c>
      <c r="X13" s="34"/>
      <c r="Y13" s="34"/>
      <c r="Z13" s="34">
        <f t="shared" si="1"/>
        <v>36640275.160000004</v>
      </c>
      <c r="AA13" s="35">
        <f t="shared" si="1"/>
        <v>6834991.0199999996</v>
      </c>
      <c r="AL13" s="232"/>
      <c r="AM13" s="232"/>
      <c r="AN13" s="232"/>
      <c r="AO13" s="232"/>
      <c r="AP13" s="232"/>
      <c r="AQ13" s="232"/>
      <c r="AR13" s="232"/>
      <c r="AS13" s="232"/>
    </row>
  </sheetData>
  <mergeCells count="24">
    <mergeCell ref="B13:O13"/>
    <mergeCell ref="P5:P6"/>
    <mergeCell ref="Y5:Y6"/>
    <mergeCell ref="Z5:AA5"/>
    <mergeCell ref="Q5:T5"/>
    <mergeCell ref="U5:U6"/>
    <mergeCell ref="V5:V6"/>
    <mergeCell ref="W5:W6"/>
    <mergeCell ref="X5:X6"/>
    <mergeCell ref="L5:L6"/>
    <mergeCell ref="M5:M6"/>
    <mergeCell ref="N5:N6"/>
    <mergeCell ref="O5:O6"/>
    <mergeCell ref="A2:K2"/>
    <mergeCell ref="B5:B6"/>
    <mergeCell ref="C5:C6"/>
    <mergeCell ref="D5:D6"/>
    <mergeCell ref="E5:E6"/>
    <mergeCell ref="F5:F6"/>
    <mergeCell ref="G5:G6"/>
    <mergeCell ref="H5:H6"/>
    <mergeCell ref="I5:I6"/>
    <mergeCell ref="J5:J6"/>
    <mergeCell ref="K5:K6"/>
  </mergeCells>
  <pageMargins left="0.7" right="0.7" top="0.75" bottom="0.75" header="0.3" footer="0.3"/>
  <pageSetup paperSize="9" scale="25"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W88"/>
  <sheetViews>
    <sheetView zoomScale="81" zoomScaleNormal="81" workbookViewId="0">
      <pane xSplit="1" ySplit="6" topLeftCell="B7" activePane="bottomRight" state="frozen"/>
      <selection pane="topRight" activeCell="B1" sqref="B1"/>
      <selection pane="bottomLeft" activeCell="A7" sqref="A7"/>
      <selection pane="bottomRight" activeCell="V84" sqref="V84"/>
    </sheetView>
  </sheetViews>
  <sheetFormatPr defaultColWidth="9.140625" defaultRowHeight="30" customHeight="1" x14ac:dyDescent="0.25"/>
  <cols>
    <col min="1" max="1" width="9.140625" style="29"/>
    <col min="2" max="2" width="15.42578125" style="29" customWidth="1"/>
    <col min="3" max="3" width="16.28515625" style="29" customWidth="1"/>
    <col min="4" max="4" width="39.7109375" style="29" customWidth="1"/>
    <col min="5" max="5" width="16.5703125" style="183" customWidth="1"/>
    <col min="6" max="6" width="29.42578125" style="29" customWidth="1"/>
    <col min="7" max="7" width="13" style="29" customWidth="1"/>
    <col min="8" max="8" width="13.85546875" style="29" customWidth="1"/>
    <col min="9" max="9" width="20" style="29" customWidth="1"/>
    <col min="10" max="10" width="12.85546875" style="29" customWidth="1"/>
    <col min="11" max="11" width="17.85546875" style="29" customWidth="1"/>
    <col min="12" max="12" width="9.140625" style="29"/>
    <col min="13" max="13" width="12.140625" style="29" customWidth="1"/>
    <col min="14" max="15" width="16" style="29" customWidth="1"/>
    <col min="16" max="16" width="16.5703125" style="29" customWidth="1"/>
    <col min="17" max="17" width="15.140625" style="29" customWidth="1"/>
    <col min="18" max="18" width="15" style="29" customWidth="1"/>
    <col min="19" max="19" width="15.140625" style="29" customWidth="1"/>
    <col min="20" max="20" width="21.85546875" style="29" customWidth="1"/>
    <col min="21" max="21" width="16.42578125" style="29" customWidth="1"/>
    <col min="22" max="22" width="14.85546875" style="29" customWidth="1"/>
    <col min="23" max="23" width="14.7109375" style="29" customWidth="1"/>
    <col min="24" max="16384" width="9.140625" style="29"/>
  </cols>
  <sheetData>
    <row r="2" spans="1:23" ht="30" customHeight="1" x14ac:dyDescent="0.25">
      <c r="A2" s="267" t="s">
        <v>369</v>
      </c>
      <c r="B2" s="267"/>
      <c r="C2" s="267"/>
      <c r="D2" s="267"/>
      <c r="E2" s="267"/>
      <c r="F2" s="267"/>
      <c r="G2" s="267"/>
      <c r="H2" s="267"/>
      <c r="I2" s="267"/>
      <c r="J2" s="267"/>
      <c r="K2" s="267"/>
    </row>
    <row r="3" spans="1:23" ht="30" customHeight="1" thickBot="1" x14ac:dyDescent="0.3">
      <c r="F3" s="3"/>
      <c r="G3" s="3"/>
      <c r="H3" s="3"/>
      <c r="I3" s="3"/>
    </row>
    <row r="4" spans="1:23" ht="30" customHeight="1" x14ac:dyDescent="0.25">
      <c r="A4" s="268" t="s">
        <v>9</v>
      </c>
      <c r="B4" s="271" t="s">
        <v>46</v>
      </c>
      <c r="C4" s="271" t="s">
        <v>168</v>
      </c>
      <c r="D4" s="271" t="s">
        <v>10</v>
      </c>
      <c r="E4" s="271" t="s">
        <v>11</v>
      </c>
      <c r="F4" s="271" t="s">
        <v>12</v>
      </c>
      <c r="G4" s="274" t="s">
        <v>31</v>
      </c>
      <c r="H4" s="274" t="s">
        <v>32</v>
      </c>
      <c r="I4" s="271" t="s">
        <v>13</v>
      </c>
      <c r="J4" s="271" t="s">
        <v>14</v>
      </c>
      <c r="K4" s="271" t="s">
        <v>15</v>
      </c>
      <c r="L4" s="271" t="s">
        <v>34</v>
      </c>
      <c r="M4" s="283" t="s">
        <v>35</v>
      </c>
      <c r="N4" s="277" t="s">
        <v>63</v>
      </c>
      <c r="O4" s="277"/>
      <c r="P4" s="277"/>
      <c r="Q4" s="91"/>
      <c r="R4" s="91"/>
      <c r="S4" s="277" t="s">
        <v>16</v>
      </c>
      <c r="T4" s="277" t="s">
        <v>294</v>
      </c>
      <c r="U4" s="260" t="s">
        <v>40</v>
      </c>
      <c r="V4" s="277" t="s">
        <v>18</v>
      </c>
      <c r="W4" s="278"/>
    </row>
    <row r="5" spans="1:23" ht="30" customHeight="1" x14ac:dyDescent="0.25">
      <c r="A5" s="269"/>
      <c r="B5" s="272"/>
      <c r="C5" s="272"/>
      <c r="D5" s="272"/>
      <c r="E5" s="272"/>
      <c r="F5" s="272"/>
      <c r="G5" s="275"/>
      <c r="H5" s="275"/>
      <c r="I5" s="272"/>
      <c r="J5" s="272"/>
      <c r="K5" s="272"/>
      <c r="L5" s="272"/>
      <c r="M5" s="284"/>
      <c r="N5" s="279" t="s">
        <v>64</v>
      </c>
      <c r="O5" s="279"/>
      <c r="P5" s="279" t="s">
        <v>65</v>
      </c>
      <c r="Q5" s="279" t="s">
        <v>66</v>
      </c>
      <c r="R5" s="279" t="s">
        <v>38</v>
      </c>
      <c r="S5" s="279"/>
      <c r="T5" s="279"/>
      <c r="U5" s="286"/>
      <c r="V5" s="279" t="s">
        <v>22</v>
      </c>
      <c r="W5" s="281" t="s">
        <v>23</v>
      </c>
    </row>
    <row r="6" spans="1:23" ht="30" customHeight="1" thickBot="1" x14ac:dyDescent="0.3">
      <c r="A6" s="270"/>
      <c r="B6" s="273"/>
      <c r="C6" s="273"/>
      <c r="D6" s="273"/>
      <c r="E6" s="273"/>
      <c r="F6" s="273"/>
      <c r="G6" s="276"/>
      <c r="H6" s="276"/>
      <c r="I6" s="273"/>
      <c r="J6" s="273"/>
      <c r="K6" s="273"/>
      <c r="L6" s="273"/>
      <c r="M6" s="285"/>
      <c r="N6" s="116" t="s">
        <v>22</v>
      </c>
      <c r="O6" s="116" t="s">
        <v>67</v>
      </c>
      <c r="P6" s="280"/>
      <c r="Q6" s="280"/>
      <c r="R6" s="280"/>
      <c r="S6" s="280"/>
      <c r="T6" s="280"/>
      <c r="U6" s="287"/>
      <c r="V6" s="280"/>
      <c r="W6" s="282"/>
    </row>
    <row r="7" spans="1:23" s="187" customFormat="1" ht="30" customHeight="1" x14ac:dyDescent="0.25">
      <c r="A7" s="184">
        <v>1</v>
      </c>
      <c r="B7" s="185" t="s">
        <v>303</v>
      </c>
      <c r="C7" s="185">
        <v>102260</v>
      </c>
      <c r="D7" s="138" t="s">
        <v>172</v>
      </c>
      <c r="E7" s="133" t="s">
        <v>173</v>
      </c>
      <c r="F7" s="186" t="s">
        <v>169</v>
      </c>
      <c r="G7" s="132">
        <v>43000</v>
      </c>
      <c r="H7" s="132">
        <v>43251</v>
      </c>
      <c r="I7" s="185" t="s">
        <v>61</v>
      </c>
      <c r="J7" s="185" t="s">
        <v>412</v>
      </c>
      <c r="K7" s="133" t="s">
        <v>96</v>
      </c>
      <c r="L7" s="185" t="s">
        <v>170</v>
      </c>
      <c r="M7" s="185">
        <v>1</v>
      </c>
      <c r="N7" s="142">
        <v>760290.99</v>
      </c>
      <c r="O7" s="142">
        <v>134169</v>
      </c>
      <c r="P7" s="142">
        <v>297282.61</v>
      </c>
      <c r="Q7" s="142">
        <v>550323.89</v>
      </c>
      <c r="R7" s="142">
        <v>253041.28</v>
      </c>
      <c r="S7" s="142">
        <v>1444783.8800000001</v>
      </c>
      <c r="T7" s="140" t="s">
        <v>171</v>
      </c>
      <c r="U7" s="142">
        <v>0</v>
      </c>
      <c r="V7" s="142">
        <v>751885.72000000009</v>
      </c>
      <c r="W7" s="143">
        <v>132685.72999999998</v>
      </c>
    </row>
    <row r="8" spans="1:23" s="187" customFormat="1" ht="30" customHeight="1" x14ac:dyDescent="0.25">
      <c r="A8" s="188">
        <f>A7+1</f>
        <v>2</v>
      </c>
      <c r="B8" s="189" t="s">
        <v>303</v>
      </c>
      <c r="C8" s="189">
        <v>102743</v>
      </c>
      <c r="D8" s="127" t="s">
        <v>174</v>
      </c>
      <c r="E8" s="121" t="s">
        <v>175</v>
      </c>
      <c r="F8" s="190" t="s">
        <v>169</v>
      </c>
      <c r="G8" s="122">
        <v>42986</v>
      </c>
      <c r="H8" s="122">
        <v>43708</v>
      </c>
      <c r="I8" s="189" t="s">
        <v>61</v>
      </c>
      <c r="J8" s="189" t="s">
        <v>412</v>
      </c>
      <c r="K8" s="121" t="s">
        <v>176</v>
      </c>
      <c r="L8" s="189" t="s">
        <v>170</v>
      </c>
      <c r="M8" s="189">
        <v>1</v>
      </c>
      <c r="N8" s="123">
        <v>730823.17</v>
      </c>
      <c r="O8" s="123">
        <v>128968.79</v>
      </c>
      <c r="P8" s="123">
        <v>214947.99</v>
      </c>
      <c r="Q8" s="123">
        <v>445786.73</v>
      </c>
      <c r="R8" s="123">
        <v>230838.74</v>
      </c>
      <c r="S8" s="123">
        <v>1305578.6900000002</v>
      </c>
      <c r="T8" s="130" t="s">
        <v>171</v>
      </c>
      <c r="U8" s="123">
        <v>0</v>
      </c>
      <c r="V8" s="123">
        <v>703016.98</v>
      </c>
      <c r="W8" s="129">
        <v>124061.82000000002</v>
      </c>
    </row>
    <row r="9" spans="1:23" s="187" customFormat="1" ht="30" customHeight="1" x14ac:dyDescent="0.25">
      <c r="A9" s="188">
        <f t="shared" ref="A9:A72" si="0">A8+1</f>
        <v>3</v>
      </c>
      <c r="B9" s="189" t="s">
        <v>303</v>
      </c>
      <c r="C9" s="189">
        <v>103569</v>
      </c>
      <c r="D9" s="127" t="s">
        <v>177</v>
      </c>
      <c r="E9" s="121" t="s">
        <v>178</v>
      </c>
      <c r="F9" s="190" t="s">
        <v>169</v>
      </c>
      <c r="G9" s="122">
        <v>42936</v>
      </c>
      <c r="H9" s="122">
        <v>43343</v>
      </c>
      <c r="I9" s="189" t="s">
        <v>61</v>
      </c>
      <c r="J9" s="189" t="s">
        <v>412</v>
      </c>
      <c r="K9" s="121" t="s">
        <v>96</v>
      </c>
      <c r="L9" s="189" t="s">
        <v>170</v>
      </c>
      <c r="M9" s="189">
        <v>1</v>
      </c>
      <c r="N9" s="123">
        <v>754694.04</v>
      </c>
      <c r="O9" s="123">
        <v>133181.29999999999</v>
      </c>
      <c r="P9" s="123">
        <v>242743.97</v>
      </c>
      <c r="Q9" s="123">
        <v>457561.64</v>
      </c>
      <c r="R9" s="123">
        <v>214817.67</v>
      </c>
      <c r="S9" s="123">
        <v>1345436.98</v>
      </c>
      <c r="T9" s="130" t="s">
        <v>171</v>
      </c>
      <c r="U9" s="123" t="s">
        <v>452</v>
      </c>
      <c r="V9" s="123">
        <v>754434.57</v>
      </c>
      <c r="W9" s="129">
        <v>133135.54</v>
      </c>
    </row>
    <row r="10" spans="1:23" s="187" customFormat="1" ht="30" customHeight="1" x14ac:dyDescent="0.25">
      <c r="A10" s="188">
        <f t="shared" si="0"/>
        <v>4</v>
      </c>
      <c r="B10" s="189" t="s">
        <v>303</v>
      </c>
      <c r="C10" s="189">
        <v>104084</v>
      </c>
      <c r="D10" s="127" t="s">
        <v>446</v>
      </c>
      <c r="E10" s="121" t="s">
        <v>447</v>
      </c>
      <c r="F10" s="190" t="s">
        <v>169</v>
      </c>
      <c r="G10" s="122">
        <v>43325</v>
      </c>
      <c r="H10" s="122">
        <v>43830</v>
      </c>
      <c r="I10" s="189" t="s">
        <v>61</v>
      </c>
      <c r="J10" s="189" t="s">
        <v>412</v>
      </c>
      <c r="K10" s="121" t="s">
        <v>96</v>
      </c>
      <c r="L10" s="189" t="s">
        <v>170</v>
      </c>
      <c r="M10" s="189">
        <v>1</v>
      </c>
      <c r="N10" s="123">
        <v>636878.84</v>
      </c>
      <c r="O10" s="123">
        <v>112390.39</v>
      </c>
      <c r="P10" s="123">
        <v>187317.31</v>
      </c>
      <c r="Q10" s="123">
        <v>670737.83000000007</v>
      </c>
      <c r="R10" s="123">
        <v>483420.52</v>
      </c>
      <c r="S10" s="123">
        <v>1420007.06</v>
      </c>
      <c r="T10" s="121" t="s">
        <v>171</v>
      </c>
      <c r="U10" s="123" t="s">
        <v>453</v>
      </c>
      <c r="V10" s="123">
        <v>198210.6</v>
      </c>
      <c r="W10" s="129">
        <v>34978.340000000004</v>
      </c>
    </row>
    <row r="11" spans="1:23" s="187" customFormat="1" ht="30" customHeight="1" x14ac:dyDescent="0.25">
      <c r="A11" s="188">
        <f t="shared" si="0"/>
        <v>5</v>
      </c>
      <c r="B11" s="189" t="s">
        <v>303</v>
      </c>
      <c r="C11" s="189">
        <v>104440</v>
      </c>
      <c r="D11" s="127" t="s">
        <v>179</v>
      </c>
      <c r="E11" s="121" t="s">
        <v>180</v>
      </c>
      <c r="F11" s="190" t="s">
        <v>169</v>
      </c>
      <c r="G11" s="122">
        <v>43165</v>
      </c>
      <c r="H11" s="122">
        <v>44561</v>
      </c>
      <c r="I11" s="189" t="s">
        <v>61</v>
      </c>
      <c r="J11" s="189" t="s">
        <v>412</v>
      </c>
      <c r="K11" s="121" t="s">
        <v>181</v>
      </c>
      <c r="L11" s="189" t="s">
        <v>170</v>
      </c>
      <c r="M11" s="189">
        <v>1</v>
      </c>
      <c r="N11" s="123">
        <v>727814.2</v>
      </c>
      <c r="O11" s="123">
        <v>128437.8</v>
      </c>
      <c r="P11" s="123">
        <v>214063</v>
      </c>
      <c r="Q11" s="123">
        <v>437662.4</v>
      </c>
      <c r="R11" s="123">
        <v>223599.4</v>
      </c>
      <c r="S11" s="123">
        <v>1293914.3999999999</v>
      </c>
      <c r="T11" s="130" t="s">
        <v>19</v>
      </c>
      <c r="U11" s="123" t="s">
        <v>454</v>
      </c>
      <c r="V11" s="123">
        <v>258189.88</v>
      </c>
      <c r="W11" s="129">
        <v>45562.92</v>
      </c>
    </row>
    <row r="12" spans="1:23" s="187" customFormat="1" ht="30" customHeight="1" x14ac:dyDescent="0.25">
      <c r="A12" s="188">
        <f t="shared" si="0"/>
        <v>6</v>
      </c>
      <c r="B12" s="189" t="s">
        <v>303</v>
      </c>
      <c r="C12" s="189">
        <v>104461</v>
      </c>
      <c r="D12" s="127" t="s">
        <v>182</v>
      </c>
      <c r="E12" s="121" t="s">
        <v>183</v>
      </c>
      <c r="F12" s="190" t="s">
        <v>169</v>
      </c>
      <c r="G12" s="122">
        <v>42991</v>
      </c>
      <c r="H12" s="122">
        <v>43524</v>
      </c>
      <c r="I12" s="189" t="s">
        <v>61</v>
      </c>
      <c r="J12" s="189" t="s">
        <v>412</v>
      </c>
      <c r="K12" s="121" t="s">
        <v>176</v>
      </c>
      <c r="L12" s="189" t="s">
        <v>170</v>
      </c>
      <c r="M12" s="189">
        <v>1</v>
      </c>
      <c r="N12" s="123">
        <v>486667.49</v>
      </c>
      <c r="O12" s="123">
        <v>85882.5</v>
      </c>
      <c r="P12" s="123">
        <v>143137.5</v>
      </c>
      <c r="Q12" s="123">
        <v>371241.95</v>
      </c>
      <c r="R12" s="123">
        <v>228104.45</v>
      </c>
      <c r="S12" s="123">
        <v>943791.94</v>
      </c>
      <c r="T12" s="130" t="s">
        <v>171</v>
      </c>
      <c r="U12" s="123" t="s">
        <v>455</v>
      </c>
      <c r="V12" s="123">
        <v>485513.88</v>
      </c>
      <c r="W12" s="129">
        <v>85678.92</v>
      </c>
    </row>
    <row r="13" spans="1:23" s="187" customFormat="1" ht="30" customHeight="1" x14ac:dyDescent="0.25">
      <c r="A13" s="188">
        <f t="shared" si="0"/>
        <v>7</v>
      </c>
      <c r="B13" s="189" t="s">
        <v>303</v>
      </c>
      <c r="C13" s="189">
        <v>104567</v>
      </c>
      <c r="D13" s="127" t="s">
        <v>184</v>
      </c>
      <c r="E13" s="121" t="s">
        <v>185</v>
      </c>
      <c r="F13" s="190" t="s">
        <v>169</v>
      </c>
      <c r="G13" s="122">
        <v>43263</v>
      </c>
      <c r="H13" s="122">
        <v>43769</v>
      </c>
      <c r="I13" s="189" t="s">
        <v>61</v>
      </c>
      <c r="J13" s="189" t="s">
        <v>412</v>
      </c>
      <c r="K13" s="121" t="s">
        <v>96</v>
      </c>
      <c r="L13" s="189" t="s">
        <v>170</v>
      </c>
      <c r="M13" s="189">
        <v>1</v>
      </c>
      <c r="N13" s="123">
        <v>760177.03</v>
      </c>
      <c r="O13" s="123">
        <v>134148.89000000001</v>
      </c>
      <c r="P13" s="123">
        <v>223581.48</v>
      </c>
      <c r="Q13" s="123">
        <v>472040.89</v>
      </c>
      <c r="R13" s="123">
        <v>248459.41</v>
      </c>
      <c r="S13" s="123">
        <v>1366366.81</v>
      </c>
      <c r="T13" s="130" t="s">
        <v>171</v>
      </c>
      <c r="U13" s="123" t="s">
        <v>456</v>
      </c>
      <c r="V13" s="123">
        <v>760177.03</v>
      </c>
      <c r="W13" s="129">
        <v>134148.89000000001</v>
      </c>
    </row>
    <row r="14" spans="1:23" s="187" customFormat="1" ht="30" customHeight="1" x14ac:dyDescent="0.25">
      <c r="A14" s="188">
        <f t="shared" si="0"/>
        <v>8</v>
      </c>
      <c r="B14" s="189" t="s">
        <v>303</v>
      </c>
      <c r="C14" s="189">
        <v>104581</v>
      </c>
      <c r="D14" s="127" t="s">
        <v>186</v>
      </c>
      <c r="E14" s="121" t="s">
        <v>187</v>
      </c>
      <c r="F14" s="190" t="s">
        <v>169</v>
      </c>
      <c r="G14" s="122">
        <v>43006</v>
      </c>
      <c r="H14" s="122">
        <v>43326</v>
      </c>
      <c r="I14" s="189" t="s">
        <v>61</v>
      </c>
      <c r="J14" s="189" t="s">
        <v>412</v>
      </c>
      <c r="K14" s="121" t="s">
        <v>96</v>
      </c>
      <c r="L14" s="189" t="s">
        <v>170</v>
      </c>
      <c r="M14" s="189">
        <v>1</v>
      </c>
      <c r="N14" s="123">
        <v>760177.03</v>
      </c>
      <c r="O14" s="123">
        <v>134148.89000000001</v>
      </c>
      <c r="P14" s="123">
        <v>223581.48</v>
      </c>
      <c r="Q14" s="123">
        <v>472040.88</v>
      </c>
      <c r="R14" s="123">
        <v>248459.4</v>
      </c>
      <c r="S14" s="123">
        <v>1366366.8</v>
      </c>
      <c r="T14" s="130" t="s">
        <v>171</v>
      </c>
      <c r="U14" s="123">
        <v>0</v>
      </c>
      <c r="V14" s="123">
        <v>759633.03</v>
      </c>
      <c r="W14" s="129">
        <v>134052.89000000001</v>
      </c>
    </row>
    <row r="15" spans="1:23" s="187" customFormat="1" ht="30" customHeight="1" x14ac:dyDescent="0.25">
      <c r="A15" s="188">
        <f t="shared" si="0"/>
        <v>9</v>
      </c>
      <c r="B15" s="189" t="s">
        <v>303</v>
      </c>
      <c r="C15" s="189">
        <v>106321</v>
      </c>
      <c r="D15" s="127" t="s">
        <v>188</v>
      </c>
      <c r="E15" s="121" t="s">
        <v>189</v>
      </c>
      <c r="F15" s="190" t="s">
        <v>169</v>
      </c>
      <c r="G15" s="122">
        <v>43241</v>
      </c>
      <c r="H15" s="122">
        <v>43677</v>
      </c>
      <c r="I15" s="189" t="s">
        <v>61</v>
      </c>
      <c r="J15" s="189" t="s">
        <v>412</v>
      </c>
      <c r="K15" s="121" t="s">
        <v>181</v>
      </c>
      <c r="L15" s="189" t="s">
        <v>170</v>
      </c>
      <c r="M15" s="189">
        <v>1</v>
      </c>
      <c r="N15" s="123">
        <v>734827.72</v>
      </c>
      <c r="O15" s="123">
        <v>129675.48</v>
      </c>
      <c r="P15" s="123">
        <v>216125.8</v>
      </c>
      <c r="Q15" s="123">
        <v>421445.31</v>
      </c>
      <c r="R15" s="123">
        <v>205319.51</v>
      </c>
      <c r="S15" s="123">
        <v>1285948.51</v>
      </c>
      <c r="T15" s="130" t="s">
        <v>171</v>
      </c>
      <c r="U15" s="123" t="s">
        <v>457</v>
      </c>
      <c r="V15" s="123">
        <v>726343.56</v>
      </c>
      <c r="W15" s="129">
        <v>128178.28</v>
      </c>
    </row>
    <row r="16" spans="1:23" s="187" customFormat="1" ht="30" customHeight="1" x14ac:dyDescent="0.25">
      <c r="A16" s="188">
        <f t="shared" si="0"/>
        <v>10</v>
      </c>
      <c r="B16" s="189" t="s">
        <v>303</v>
      </c>
      <c r="C16" s="189">
        <v>107591</v>
      </c>
      <c r="D16" s="127" t="s">
        <v>190</v>
      </c>
      <c r="E16" s="121" t="s">
        <v>191</v>
      </c>
      <c r="F16" s="190" t="s">
        <v>169</v>
      </c>
      <c r="G16" s="122">
        <v>43166</v>
      </c>
      <c r="H16" s="122">
        <v>43677</v>
      </c>
      <c r="I16" s="189" t="s">
        <v>61</v>
      </c>
      <c r="J16" s="189" t="s">
        <v>412</v>
      </c>
      <c r="K16" s="121" t="s">
        <v>96</v>
      </c>
      <c r="L16" s="189" t="s">
        <v>170</v>
      </c>
      <c r="M16" s="189">
        <v>1</v>
      </c>
      <c r="N16" s="123">
        <v>291535.24</v>
      </c>
      <c r="O16" s="123">
        <v>51447.39</v>
      </c>
      <c r="P16" s="123">
        <v>85745.66</v>
      </c>
      <c r="Q16" s="123">
        <v>92440</v>
      </c>
      <c r="R16" s="123">
        <v>6694.34</v>
      </c>
      <c r="S16" s="123">
        <v>435422.63000000006</v>
      </c>
      <c r="T16" s="130" t="s">
        <v>171</v>
      </c>
      <c r="U16" s="123" t="s">
        <v>458</v>
      </c>
      <c r="V16" s="123">
        <v>291225.28999999998</v>
      </c>
      <c r="W16" s="129">
        <v>51392.69</v>
      </c>
    </row>
    <row r="17" spans="1:23" s="187" customFormat="1" ht="30" customHeight="1" x14ac:dyDescent="0.25">
      <c r="A17" s="188">
        <f t="shared" si="0"/>
        <v>11</v>
      </c>
      <c r="B17" s="189" t="s">
        <v>303</v>
      </c>
      <c r="C17" s="189">
        <v>108031</v>
      </c>
      <c r="D17" s="127" t="s">
        <v>192</v>
      </c>
      <c r="E17" s="121" t="s">
        <v>193</v>
      </c>
      <c r="F17" s="190" t="s">
        <v>169</v>
      </c>
      <c r="G17" s="122">
        <v>43285</v>
      </c>
      <c r="H17" s="122">
        <v>43708</v>
      </c>
      <c r="I17" s="189" t="s">
        <v>61</v>
      </c>
      <c r="J17" s="189" t="s">
        <v>412</v>
      </c>
      <c r="K17" s="121" t="s">
        <v>181</v>
      </c>
      <c r="L17" s="189" t="s">
        <v>170</v>
      </c>
      <c r="M17" s="189">
        <v>1</v>
      </c>
      <c r="N17" s="123">
        <v>638907.38</v>
      </c>
      <c r="O17" s="123">
        <v>112748.37</v>
      </c>
      <c r="P17" s="123">
        <v>345972.39</v>
      </c>
      <c r="Q17" s="123">
        <v>554928.75</v>
      </c>
      <c r="R17" s="123">
        <v>208956.36</v>
      </c>
      <c r="S17" s="123">
        <v>1306584.5</v>
      </c>
      <c r="T17" s="130" t="s">
        <v>171</v>
      </c>
      <c r="U17" s="123" t="s">
        <v>459</v>
      </c>
      <c r="V17" s="123">
        <v>638031.15000000014</v>
      </c>
      <c r="W17" s="129">
        <v>112593.72</v>
      </c>
    </row>
    <row r="18" spans="1:23" s="187" customFormat="1" ht="30" customHeight="1" x14ac:dyDescent="0.25">
      <c r="A18" s="188">
        <f t="shared" si="0"/>
        <v>12</v>
      </c>
      <c r="B18" s="189" t="s">
        <v>303</v>
      </c>
      <c r="C18" s="189">
        <v>108289</v>
      </c>
      <c r="D18" s="127" t="s">
        <v>194</v>
      </c>
      <c r="E18" s="121" t="s">
        <v>195</v>
      </c>
      <c r="F18" s="190" t="s">
        <v>169</v>
      </c>
      <c r="G18" s="122">
        <v>43126</v>
      </c>
      <c r="H18" s="122">
        <v>43496</v>
      </c>
      <c r="I18" s="189" t="s">
        <v>61</v>
      </c>
      <c r="J18" s="189" t="s">
        <v>412</v>
      </c>
      <c r="K18" s="121" t="s">
        <v>176</v>
      </c>
      <c r="L18" s="189" t="s">
        <v>170</v>
      </c>
      <c r="M18" s="189">
        <v>1</v>
      </c>
      <c r="N18" s="123">
        <v>321449.59999999998</v>
      </c>
      <c r="O18" s="123">
        <v>56726.400000000001</v>
      </c>
      <c r="P18" s="123">
        <v>94544</v>
      </c>
      <c r="Q18" s="123">
        <v>204978.74</v>
      </c>
      <c r="R18" s="123">
        <v>110434.74</v>
      </c>
      <c r="S18" s="123">
        <v>583154.74</v>
      </c>
      <c r="T18" s="130" t="s">
        <v>171</v>
      </c>
      <c r="U18" s="123" t="s">
        <v>460</v>
      </c>
      <c r="V18" s="123">
        <v>320683.78999999998</v>
      </c>
      <c r="W18" s="129">
        <v>56591.25</v>
      </c>
    </row>
    <row r="19" spans="1:23" s="187" customFormat="1" ht="30" customHeight="1" x14ac:dyDescent="0.25">
      <c r="A19" s="188">
        <f t="shared" si="0"/>
        <v>13</v>
      </c>
      <c r="B19" s="189" t="s">
        <v>303</v>
      </c>
      <c r="C19" s="189">
        <v>109334</v>
      </c>
      <c r="D19" s="127" t="s">
        <v>196</v>
      </c>
      <c r="E19" s="121" t="s">
        <v>197</v>
      </c>
      <c r="F19" s="190" t="s">
        <v>169</v>
      </c>
      <c r="G19" s="122">
        <v>43272</v>
      </c>
      <c r="H19" s="122">
        <v>44134</v>
      </c>
      <c r="I19" s="189" t="s">
        <v>61</v>
      </c>
      <c r="J19" s="189" t="s">
        <v>412</v>
      </c>
      <c r="K19" s="121" t="s">
        <v>96</v>
      </c>
      <c r="L19" s="189" t="s">
        <v>170</v>
      </c>
      <c r="M19" s="189">
        <v>1</v>
      </c>
      <c r="N19" s="123">
        <v>589527.67000000004</v>
      </c>
      <c r="O19" s="123">
        <v>104034.29</v>
      </c>
      <c r="P19" s="123">
        <v>173390.49</v>
      </c>
      <c r="Q19" s="123">
        <v>338111.44999999995</v>
      </c>
      <c r="R19" s="123">
        <v>164720.95999999999</v>
      </c>
      <c r="S19" s="123">
        <v>1031673.41</v>
      </c>
      <c r="T19" s="130" t="s">
        <v>171</v>
      </c>
      <c r="U19" s="123" t="s">
        <v>461</v>
      </c>
      <c r="V19" s="123">
        <v>589463.81000000006</v>
      </c>
      <c r="W19" s="129">
        <v>104023.03</v>
      </c>
    </row>
    <row r="20" spans="1:23" s="187" customFormat="1" ht="30" customHeight="1" x14ac:dyDescent="0.25">
      <c r="A20" s="188">
        <f t="shared" si="0"/>
        <v>14</v>
      </c>
      <c r="B20" s="189" t="s">
        <v>303</v>
      </c>
      <c r="C20" s="189">
        <v>109658</v>
      </c>
      <c r="D20" s="127" t="s">
        <v>198</v>
      </c>
      <c r="E20" s="121" t="s">
        <v>199</v>
      </c>
      <c r="F20" s="190" t="s">
        <v>169</v>
      </c>
      <c r="G20" s="122">
        <v>43269</v>
      </c>
      <c r="H20" s="122">
        <v>43769</v>
      </c>
      <c r="I20" s="189" t="s">
        <v>61</v>
      </c>
      <c r="J20" s="189" t="s">
        <v>412</v>
      </c>
      <c r="K20" s="121" t="s">
        <v>96</v>
      </c>
      <c r="L20" s="189" t="s">
        <v>170</v>
      </c>
      <c r="M20" s="189">
        <v>1</v>
      </c>
      <c r="N20" s="123">
        <v>358114.63</v>
      </c>
      <c r="O20" s="123">
        <v>63196.7</v>
      </c>
      <c r="P20" s="123">
        <v>62954.57</v>
      </c>
      <c r="Q20" s="123">
        <v>154965.09</v>
      </c>
      <c r="R20" s="123">
        <v>92010.52</v>
      </c>
      <c r="S20" s="123">
        <v>576276.42000000004</v>
      </c>
      <c r="T20" s="130" t="s">
        <v>171</v>
      </c>
      <c r="U20" s="123" t="s">
        <v>462</v>
      </c>
      <c r="V20" s="123">
        <v>351139.35000000003</v>
      </c>
      <c r="W20" s="129">
        <v>61965.77</v>
      </c>
    </row>
    <row r="21" spans="1:23" s="187" customFormat="1" ht="30" customHeight="1" x14ac:dyDescent="0.25">
      <c r="A21" s="188">
        <f t="shared" si="0"/>
        <v>15</v>
      </c>
      <c r="B21" s="189" t="s">
        <v>303</v>
      </c>
      <c r="C21" s="189">
        <v>109914</v>
      </c>
      <c r="D21" s="127" t="s">
        <v>200</v>
      </c>
      <c r="E21" s="121" t="s">
        <v>201</v>
      </c>
      <c r="F21" s="190" t="s">
        <v>169</v>
      </c>
      <c r="G21" s="122">
        <v>43074</v>
      </c>
      <c r="H21" s="122">
        <v>43434</v>
      </c>
      <c r="I21" s="189" t="s">
        <v>61</v>
      </c>
      <c r="J21" s="189" t="s">
        <v>412</v>
      </c>
      <c r="K21" s="121" t="s">
        <v>176</v>
      </c>
      <c r="L21" s="189" t="s">
        <v>170</v>
      </c>
      <c r="M21" s="189">
        <v>1</v>
      </c>
      <c r="N21" s="123">
        <v>742405.7</v>
      </c>
      <c r="O21" s="123">
        <v>131012.77</v>
      </c>
      <c r="P21" s="123">
        <v>148721.35</v>
      </c>
      <c r="Q21" s="123">
        <v>342927.92000000004</v>
      </c>
      <c r="R21" s="123">
        <v>194206.57</v>
      </c>
      <c r="S21" s="123">
        <v>1216346.3899999999</v>
      </c>
      <c r="T21" s="130" t="s">
        <v>171</v>
      </c>
      <c r="U21" s="123">
        <v>0</v>
      </c>
      <c r="V21" s="123">
        <v>742324.06</v>
      </c>
      <c r="W21" s="129">
        <v>130998.37</v>
      </c>
    </row>
    <row r="22" spans="1:23" s="187" customFormat="1" ht="30" customHeight="1" x14ac:dyDescent="0.25">
      <c r="A22" s="188">
        <f t="shared" si="0"/>
        <v>16</v>
      </c>
      <c r="B22" s="189" t="s">
        <v>303</v>
      </c>
      <c r="C22" s="189">
        <v>109947</v>
      </c>
      <c r="D22" s="127" t="s">
        <v>202</v>
      </c>
      <c r="E22" s="121" t="s">
        <v>203</v>
      </c>
      <c r="F22" s="190" t="s">
        <v>169</v>
      </c>
      <c r="G22" s="122">
        <v>43132</v>
      </c>
      <c r="H22" s="122">
        <v>43465</v>
      </c>
      <c r="I22" s="189" t="s">
        <v>61</v>
      </c>
      <c r="J22" s="189" t="s">
        <v>412</v>
      </c>
      <c r="K22" s="121" t="s">
        <v>176</v>
      </c>
      <c r="L22" s="189" t="s">
        <v>170</v>
      </c>
      <c r="M22" s="189">
        <v>1</v>
      </c>
      <c r="N22" s="123">
        <v>533724.30000000005</v>
      </c>
      <c r="O22" s="123">
        <v>94186.64</v>
      </c>
      <c r="P22" s="123">
        <v>156977.73000000001</v>
      </c>
      <c r="Q22" s="123">
        <v>316750.65000000002</v>
      </c>
      <c r="R22" s="123">
        <v>159772.92000000001</v>
      </c>
      <c r="S22" s="123">
        <v>944661.59000000008</v>
      </c>
      <c r="T22" s="130" t="s">
        <v>20</v>
      </c>
      <c r="U22" s="123">
        <v>0</v>
      </c>
      <c r="V22" s="123">
        <v>530640</v>
      </c>
      <c r="W22" s="129">
        <v>93642.35</v>
      </c>
    </row>
    <row r="23" spans="1:23" s="187" customFormat="1" ht="30" customHeight="1" x14ac:dyDescent="0.25">
      <c r="A23" s="188">
        <f t="shared" si="0"/>
        <v>17</v>
      </c>
      <c r="B23" s="189" t="s">
        <v>303</v>
      </c>
      <c r="C23" s="189">
        <v>110113</v>
      </c>
      <c r="D23" s="127" t="s">
        <v>204</v>
      </c>
      <c r="E23" s="121" t="s">
        <v>205</v>
      </c>
      <c r="F23" s="190" t="s">
        <v>169</v>
      </c>
      <c r="G23" s="122">
        <v>43138</v>
      </c>
      <c r="H23" s="122">
        <v>43861</v>
      </c>
      <c r="I23" s="189" t="s">
        <v>61</v>
      </c>
      <c r="J23" s="189" t="s">
        <v>412</v>
      </c>
      <c r="K23" s="121" t="s">
        <v>96</v>
      </c>
      <c r="L23" s="189" t="s">
        <v>170</v>
      </c>
      <c r="M23" s="189">
        <v>1</v>
      </c>
      <c r="N23" s="123">
        <v>674092.84</v>
      </c>
      <c r="O23" s="123">
        <v>118957.56</v>
      </c>
      <c r="P23" s="123">
        <v>198262.6</v>
      </c>
      <c r="Q23" s="123">
        <v>407698.87</v>
      </c>
      <c r="R23" s="123">
        <v>209436.27</v>
      </c>
      <c r="S23" s="123">
        <v>1200749.2699999998</v>
      </c>
      <c r="T23" s="121" t="s">
        <v>171</v>
      </c>
      <c r="U23" s="123" t="s">
        <v>463</v>
      </c>
      <c r="V23" s="123">
        <v>668387.17999999993</v>
      </c>
      <c r="W23" s="129">
        <v>117950.68000000001</v>
      </c>
    </row>
    <row r="24" spans="1:23" s="187" customFormat="1" ht="30" customHeight="1" x14ac:dyDescent="0.25">
      <c r="A24" s="188">
        <f t="shared" si="0"/>
        <v>18</v>
      </c>
      <c r="B24" s="189" t="s">
        <v>303</v>
      </c>
      <c r="C24" s="189">
        <v>110159</v>
      </c>
      <c r="D24" s="127" t="s">
        <v>206</v>
      </c>
      <c r="E24" s="121" t="s">
        <v>207</v>
      </c>
      <c r="F24" s="190" t="s">
        <v>169</v>
      </c>
      <c r="G24" s="122">
        <v>43180</v>
      </c>
      <c r="H24" s="122">
        <v>43585</v>
      </c>
      <c r="I24" s="189" t="s">
        <v>61</v>
      </c>
      <c r="J24" s="189" t="s">
        <v>412</v>
      </c>
      <c r="K24" s="121" t="s">
        <v>176</v>
      </c>
      <c r="L24" s="189" t="s">
        <v>170</v>
      </c>
      <c r="M24" s="189">
        <v>1</v>
      </c>
      <c r="N24" s="123">
        <v>689278.94</v>
      </c>
      <c r="O24" s="123">
        <v>121637.46</v>
      </c>
      <c r="P24" s="123">
        <v>202729.1</v>
      </c>
      <c r="Q24" s="123">
        <v>395321.75</v>
      </c>
      <c r="R24" s="123">
        <v>192592.65</v>
      </c>
      <c r="S24" s="123">
        <v>1206238.1499999999</v>
      </c>
      <c r="T24" s="130" t="s">
        <v>171</v>
      </c>
      <c r="U24" s="123" t="s">
        <v>464</v>
      </c>
      <c r="V24" s="123">
        <v>687892.2</v>
      </c>
      <c r="W24" s="129">
        <v>121392.74</v>
      </c>
    </row>
    <row r="25" spans="1:23" s="187" customFormat="1" ht="30" customHeight="1" x14ac:dyDescent="0.25">
      <c r="A25" s="188">
        <f t="shared" si="0"/>
        <v>19</v>
      </c>
      <c r="B25" s="189" t="s">
        <v>303</v>
      </c>
      <c r="C25" s="189">
        <v>111031</v>
      </c>
      <c r="D25" s="127" t="s">
        <v>208</v>
      </c>
      <c r="E25" s="121" t="s">
        <v>209</v>
      </c>
      <c r="F25" s="190" t="s">
        <v>169</v>
      </c>
      <c r="G25" s="122">
        <v>43241</v>
      </c>
      <c r="H25" s="122">
        <v>43465</v>
      </c>
      <c r="I25" s="189" t="s">
        <v>61</v>
      </c>
      <c r="J25" s="189" t="s">
        <v>412</v>
      </c>
      <c r="K25" s="121" t="s">
        <v>96</v>
      </c>
      <c r="L25" s="189" t="s">
        <v>170</v>
      </c>
      <c r="M25" s="189">
        <v>1</v>
      </c>
      <c r="N25" s="123">
        <v>715836.85</v>
      </c>
      <c r="O25" s="123">
        <v>126324.15</v>
      </c>
      <c r="P25" s="123">
        <v>224000</v>
      </c>
      <c r="Q25" s="123">
        <v>426570.58999999997</v>
      </c>
      <c r="R25" s="123">
        <v>202570.59</v>
      </c>
      <c r="S25" s="123">
        <v>1268731.5900000001</v>
      </c>
      <c r="T25" s="130" t="s">
        <v>171</v>
      </c>
      <c r="U25" s="123" t="s">
        <v>465</v>
      </c>
      <c r="V25" s="123">
        <v>686230.66</v>
      </c>
      <c r="W25" s="129">
        <v>121099.54</v>
      </c>
    </row>
    <row r="26" spans="1:23" s="187" customFormat="1" ht="30" customHeight="1" x14ac:dyDescent="0.25">
      <c r="A26" s="188">
        <f t="shared" si="0"/>
        <v>20</v>
      </c>
      <c r="B26" s="189" t="s">
        <v>303</v>
      </c>
      <c r="C26" s="189">
        <v>111041</v>
      </c>
      <c r="D26" s="127" t="s">
        <v>210</v>
      </c>
      <c r="E26" s="121" t="s">
        <v>211</v>
      </c>
      <c r="F26" s="190" t="s">
        <v>169</v>
      </c>
      <c r="G26" s="122">
        <v>43269</v>
      </c>
      <c r="H26" s="122">
        <v>43555</v>
      </c>
      <c r="I26" s="189" t="s">
        <v>61</v>
      </c>
      <c r="J26" s="189" t="s">
        <v>412</v>
      </c>
      <c r="K26" s="121" t="s">
        <v>96</v>
      </c>
      <c r="L26" s="189" t="s">
        <v>170</v>
      </c>
      <c r="M26" s="189">
        <v>1</v>
      </c>
      <c r="N26" s="123">
        <v>684013.4</v>
      </c>
      <c r="O26" s="123">
        <v>120708.25</v>
      </c>
      <c r="P26" s="123">
        <v>213913.35</v>
      </c>
      <c r="Q26" s="123">
        <v>410310</v>
      </c>
      <c r="R26" s="123">
        <v>196396.65</v>
      </c>
      <c r="S26" s="123">
        <v>1215031.6499999999</v>
      </c>
      <c r="T26" s="130" t="s">
        <v>171</v>
      </c>
      <c r="U26" s="123" t="s">
        <v>466</v>
      </c>
      <c r="V26" s="123">
        <v>682427.32</v>
      </c>
      <c r="W26" s="129">
        <v>120428.35</v>
      </c>
    </row>
    <row r="27" spans="1:23" s="187" customFormat="1" ht="30" customHeight="1" x14ac:dyDescent="0.25">
      <c r="A27" s="188">
        <f t="shared" si="0"/>
        <v>21</v>
      </c>
      <c r="B27" s="189" t="s">
        <v>303</v>
      </c>
      <c r="C27" s="189">
        <v>112558</v>
      </c>
      <c r="D27" s="127" t="s">
        <v>212</v>
      </c>
      <c r="E27" s="121" t="s">
        <v>213</v>
      </c>
      <c r="F27" s="190" t="s">
        <v>169</v>
      </c>
      <c r="G27" s="122">
        <v>43368</v>
      </c>
      <c r="H27" s="122">
        <v>44255</v>
      </c>
      <c r="I27" s="189" t="s">
        <v>61</v>
      </c>
      <c r="J27" s="189" t="s">
        <v>412</v>
      </c>
      <c r="K27" s="121" t="s">
        <v>176</v>
      </c>
      <c r="L27" s="189" t="s">
        <v>170</v>
      </c>
      <c r="M27" s="189">
        <v>1</v>
      </c>
      <c r="N27" s="123">
        <v>528083.55000000005</v>
      </c>
      <c r="O27" s="123">
        <v>93191.21</v>
      </c>
      <c r="P27" s="123">
        <v>155318.69</v>
      </c>
      <c r="Q27" s="123">
        <v>305933.32</v>
      </c>
      <c r="R27" s="123">
        <v>150614.63</v>
      </c>
      <c r="S27" s="123">
        <v>927208.08</v>
      </c>
      <c r="T27" s="130" t="s">
        <v>19</v>
      </c>
      <c r="U27" s="123" t="s">
        <v>467</v>
      </c>
      <c r="V27" s="123">
        <v>0</v>
      </c>
      <c r="W27" s="129">
        <v>0</v>
      </c>
    </row>
    <row r="28" spans="1:23" s="187" customFormat="1" ht="30" customHeight="1" x14ac:dyDescent="0.25">
      <c r="A28" s="188">
        <f t="shared" si="0"/>
        <v>22</v>
      </c>
      <c r="B28" s="189" t="s">
        <v>303</v>
      </c>
      <c r="C28" s="189">
        <v>113002</v>
      </c>
      <c r="D28" s="127" t="s">
        <v>214</v>
      </c>
      <c r="E28" s="121" t="s">
        <v>215</v>
      </c>
      <c r="F28" s="190" t="s">
        <v>169</v>
      </c>
      <c r="G28" s="122">
        <v>43243</v>
      </c>
      <c r="H28" s="122">
        <v>44377</v>
      </c>
      <c r="I28" s="189" t="s">
        <v>61</v>
      </c>
      <c r="J28" s="189" t="s">
        <v>412</v>
      </c>
      <c r="K28" s="121" t="s">
        <v>96</v>
      </c>
      <c r="L28" s="189" t="s">
        <v>170</v>
      </c>
      <c r="M28" s="189">
        <v>1</v>
      </c>
      <c r="N28" s="123">
        <v>751544.37</v>
      </c>
      <c r="O28" s="123">
        <v>132625.48000000001</v>
      </c>
      <c r="P28" s="123">
        <v>221042.47</v>
      </c>
      <c r="Q28" s="123">
        <v>221042.47</v>
      </c>
      <c r="R28" s="123">
        <v>0</v>
      </c>
      <c r="S28" s="123">
        <v>1105212.32</v>
      </c>
      <c r="T28" s="130" t="s">
        <v>19</v>
      </c>
      <c r="U28" s="123" t="s">
        <v>468</v>
      </c>
      <c r="V28" s="123">
        <v>730650.3600000001</v>
      </c>
      <c r="W28" s="129">
        <v>128938.3</v>
      </c>
    </row>
    <row r="29" spans="1:23" s="187" customFormat="1" ht="30" customHeight="1" x14ac:dyDescent="0.25">
      <c r="A29" s="188">
        <f t="shared" si="0"/>
        <v>23</v>
      </c>
      <c r="B29" s="189" t="s">
        <v>303</v>
      </c>
      <c r="C29" s="189">
        <v>113482</v>
      </c>
      <c r="D29" s="127" t="s">
        <v>216</v>
      </c>
      <c r="E29" s="121" t="s">
        <v>217</v>
      </c>
      <c r="F29" s="190" t="s">
        <v>169</v>
      </c>
      <c r="G29" s="122">
        <v>43244</v>
      </c>
      <c r="H29" s="122">
        <v>44286</v>
      </c>
      <c r="I29" s="189" t="s">
        <v>61</v>
      </c>
      <c r="J29" s="189" t="s">
        <v>412</v>
      </c>
      <c r="K29" s="121" t="s">
        <v>176</v>
      </c>
      <c r="L29" s="189" t="s">
        <v>170</v>
      </c>
      <c r="M29" s="189">
        <v>1</v>
      </c>
      <c r="N29" s="123">
        <v>681555.06</v>
      </c>
      <c r="O29" s="123">
        <v>120274.42</v>
      </c>
      <c r="P29" s="123">
        <v>141499.32</v>
      </c>
      <c r="Q29" s="123">
        <v>342552.14</v>
      </c>
      <c r="R29" s="123">
        <v>201052.82</v>
      </c>
      <c r="S29" s="123">
        <v>1144381.6200000001</v>
      </c>
      <c r="T29" s="130" t="s">
        <v>19</v>
      </c>
      <c r="U29" s="123" t="s">
        <v>469</v>
      </c>
      <c r="V29" s="123">
        <v>655027.72000000009</v>
      </c>
      <c r="W29" s="129">
        <v>115593.12999999999</v>
      </c>
    </row>
    <row r="30" spans="1:23" s="187" customFormat="1" ht="30" customHeight="1" x14ac:dyDescent="0.25">
      <c r="A30" s="188">
        <f t="shared" si="0"/>
        <v>24</v>
      </c>
      <c r="B30" s="189" t="s">
        <v>303</v>
      </c>
      <c r="C30" s="189">
        <v>113604</v>
      </c>
      <c r="D30" s="127" t="s">
        <v>218</v>
      </c>
      <c r="E30" s="121" t="s">
        <v>219</v>
      </c>
      <c r="F30" s="190" t="s">
        <v>169</v>
      </c>
      <c r="G30" s="122">
        <v>43270</v>
      </c>
      <c r="H30" s="122">
        <v>43708</v>
      </c>
      <c r="I30" s="189" t="s">
        <v>61</v>
      </c>
      <c r="J30" s="189" t="s">
        <v>412</v>
      </c>
      <c r="K30" s="121" t="s">
        <v>181</v>
      </c>
      <c r="L30" s="189" t="s">
        <v>170</v>
      </c>
      <c r="M30" s="189">
        <v>1</v>
      </c>
      <c r="N30" s="123">
        <v>460285.2</v>
      </c>
      <c r="O30" s="123">
        <v>81226.8</v>
      </c>
      <c r="P30" s="123">
        <v>60168</v>
      </c>
      <c r="Q30" s="123">
        <v>201593.02</v>
      </c>
      <c r="R30" s="123">
        <v>141425.01999999999</v>
      </c>
      <c r="S30" s="123">
        <v>743105.02</v>
      </c>
      <c r="T30" s="130" t="s">
        <v>171</v>
      </c>
      <c r="U30" s="123" t="s">
        <v>470</v>
      </c>
      <c r="V30" s="123">
        <v>448682.61</v>
      </c>
      <c r="W30" s="129">
        <v>79179.28</v>
      </c>
    </row>
    <row r="31" spans="1:23" s="187" customFormat="1" ht="30" customHeight="1" x14ac:dyDescent="0.25">
      <c r="A31" s="188">
        <f t="shared" si="0"/>
        <v>25</v>
      </c>
      <c r="B31" s="189" t="s">
        <v>303</v>
      </c>
      <c r="C31" s="189">
        <v>113812</v>
      </c>
      <c r="D31" s="127" t="s">
        <v>220</v>
      </c>
      <c r="E31" s="121" t="s">
        <v>370</v>
      </c>
      <c r="F31" s="190" t="s">
        <v>169</v>
      </c>
      <c r="G31" s="122">
        <v>43269</v>
      </c>
      <c r="H31" s="122">
        <v>43646</v>
      </c>
      <c r="I31" s="189" t="s">
        <v>61</v>
      </c>
      <c r="J31" s="189" t="s">
        <v>412</v>
      </c>
      <c r="K31" s="121" t="s">
        <v>96</v>
      </c>
      <c r="L31" s="189" t="s">
        <v>170</v>
      </c>
      <c r="M31" s="189">
        <v>1</v>
      </c>
      <c r="N31" s="123">
        <v>664108.91</v>
      </c>
      <c r="O31" s="123">
        <v>117195.69</v>
      </c>
      <c r="P31" s="123">
        <v>90895.4</v>
      </c>
      <c r="Q31" s="123">
        <v>256613.4</v>
      </c>
      <c r="R31" s="123">
        <v>165718</v>
      </c>
      <c r="S31" s="123">
        <v>1037918.0000000001</v>
      </c>
      <c r="T31" s="130" t="s">
        <v>171</v>
      </c>
      <c r="U31" s="123" t="s">
        <v>471</v>
      </c>
      <c r="V31" s="123">
        <v>663413.04</v>
      </c>
      <c r="W31" s="129">
        <v>117072.89</v>
      </c>
    </row>
    <row r="32" spans="1:23" s="187" customFormat="1" ht="30" customHeight="1" x14ac:dyDescent="0.25">
      <c r="A32" s="188">
        <f t="shared" si="0"/>
        <v>26</v>
      </c>
      <c r="B32" s="189" t="s">
        <v>304</v>
      </c>
      <c r="C32" s="189">
        <v>112699</v>
      </c>
      <c r="D32" s="127" t="s">
        <v>221</v>
      </c>
      <c r="E32" s="121" t="s">
        <v>222</v>
      </c>
      <c r="F32" s="190" t="s">
        <v>169</v>
      </c>
      <c r="G32" s="122">
        <v>43249</v>
      </c>
      <c r="H32" s="122">
        <v>44286</v>
      </c>
      <c r="I32" s="189" t="s">
        <v>61</v>
      </c>
      <c r="J32" s="189" t="s">
        <v>412</v>
      </c>
      <c r="K32" s="121" t="s">
        <v>176</v>
      </c>
      <c r="L32" s="189" t="s">
        <v>170</v>
      </c>
      <c r="M32" s="189">
        <v>1</v>
      </c>
      <c r="N32" s="123">
        <v>2993516.15</v>
      </c>
      <c r="O32" s="123">
        <v>528267.55000000005</v>
      </c>
      <c r="P32" s="123">
        <v>1493410.94</v>
      </c>
      <c r="Q32" s="123">
        <v>2780950.6799999997</v>
      </c>
      <c r="R32" s="123">
        <v>1287539.74</v>
      </c>
      <c r="S32" s="123">
        <v>6302734.3800000008</v>
      </c>
      <c r="T32" s="130" t="s">
        <v>19</v>
      </c>
      <c r="U32" s="123" t="s">
        <v>472</v>
      </c>
      <c r="V32" s="123">
        <v>2963922.97</v>
      </c>
      <c r="W32" s="129">
        <v>523045.24</v>
      </c>
    </row>
    <row r="33" spans="1:23" s="187" customFormat="1" ht="30" customHeight="1" x14ac:dyDescent="0.25">
      <c r="A33" s="188">
        <f t="shared" si="0"/>
        <v>27</v>
      </c>
      <c r="B33" s="189" t="s">
        <v>304</v>
      </c>
      <c r="C33" s="189">
        <v>112818</v>
      </c>
      <c r="D33" s="127" t="s">
        <v>223</v>
      </c>
      <c r="E33" s="121" t="s">
        <v>224</v>
      </c>
      <c r="F33" s="190" t="s">
        <v>169</v>
      </c>
      <c r="G33" s="122">
        <v>43320</v>
      </c>
      <c r="H33" s="122">
        <v>44074</v>
      </c>
      <c r="I33" s="189" t="s">
        <v>61</v>
      </c>
      <c r="J33" s="189" t="s">
        <v>412</v>
      </c>
      <c r="K33" s="121" t="s">
        <v>96</v>
      </c>
      <c r="L33" s="189" t="s">
        <v>170</v>
      </c>
      <c r="M33" s="189">
        <v>1</v>
      </c>
      <c r="N33" s="123">
        <v>1432034.91</v>
      </c>
      <c r="O33" s="123">
        <v>252712.05</v>
      </c>
      <c r="P33" s="123">
        <v>647757.16</v>
      </c>
      <c r="Q33" s="123">
        <v>647757.16</v>
      </c>
      <c r="R33" s="123">
        <v>0</v>
      </c>
      <c r="S33" s="123">
        <v>2332504.12</v>
      </c>
      <c r="T33" s="130" t="s">
        <v>171</v>
      </c>
      <c r="U33" s="123" t="s">
        <v>473</v>
      </c>
      <c r="V33" s="123">
        <v>1335814.6300000001</v>
      </c>
      <c r="W33" s="129">
        <v>235731.99</v>
      </c>
    </row>
    <row r="34" spans="1:23" s="187" customFormat="1" ht="30" customHeight="1" x14ac:dyDescent="0.25">
      <c r="A34" s="188">
        <f t="shared" si="0"/>
        <v>28</v>
      </c>
      <c r="B34" s="189" t="s">
        <v>304</v>
      </c>
      <c r="C34" s="189">
        <v>113551</v>
      </c>
      <c r="D34" s="127" t="s">
        <v>225</v>
      </c>
      <c r="E34" s="121" t="s">
        <v>226</v>
      </c>
      <c r="F34" s="190" t="s">
        <v>169</v>
      </c>
      <c r="G34" s="122">
        <v>43251</v>
      </c>
      <c r="H34" s="122">
        <v>44347</v>
      </c>
      <c r="I34" s="189" t="s">
        <v>61</v>
      </c>
      <c r="J34" s="189" t="s">
        <v>412</v>
      </c>
      <c r="K34" s="121" t="s">
        <v>181</v>
      </c>
      <c r="L34" s="189" t="s">
        <v>170</v>
      </c>
      <c r="M34" s="189">
        <v>1</v>
      </c>
      <c r="N34" s="123">
        <v>2688089.48</v>
      </c>
      <c r="O34" s="123">
        <v>474368.72</v>
      </c>
      <c r="P34" s="123">
        <v>1314357.8400000001</v>
      </c>
      <c r="Q34" s="123">
        <v>2209593.23</v>
      </c>
      <c r="R34" s="123">
        <v>895235.39</v>
      </c>
      <c r="S34" s="123">
        <v>5372051.4299999997</v>
      </c>
      <c r="T34" s="130" t="s">
        <v>19</v>
      </c>
      <c r="U34" s="123" t="s">
        <v>474</v>
      </c>
      <c r="V34" s="123">
        <v>2221206.3199999998</v>
      </c>
      <c r="W34" s="129">
        <v>391977.56000000006</v>
      </c>
    </row>
    <row r="35" spans="1:23" s="187" customFormat="1" ht="30" customHeight="1" x14ac:dyDescent="0.25">
      <c r="A35" s="188">
        <f t="shared" si="0"/>
        <v>29</v>
      </c>
      <c r="B35" s="189" t="s">
        <v>304</v>
      </c>
      <c r="C35" s="189">
        <v>115666</v>
      </c>
      <c r="D35" s="127" t="s">
        <v>227</v>
      </c>
      <c r="E35" s="121" t="s">
        <v>228</v>
      </c>
      <c r="F35" s="190" t="s">
        <v>169</v>
      </c>
      <c r="G35" s="122">
        <v>43346</v>
      </c>
      <c r="H35" s="122">
        <v>44286</v>
      </c>
      <c r="I35" s="189" t="s">
        <v>61</v>
      </c>
      <c r="J35" s="189" t="s">
        <v>412</v>
      </c>
      <c r="K35" s="121" t="s">
        <v>143</v>
      </c>
      <c r="L35" s="189" t="s">
        <v>170</v>
      </c>
      <c r="M35" s="189">
        <v>1</v>
      </c>
      <c r="N35" s="123">
        <v>970945.25</v>
      </c>
      <c r="O35" s="123">
        <v>171343.25</v>
      </c>
      <c r="P35" s="123">
        <v>419155.35</v>
      </c>
      <c r="Q35" s="123">
        <v>715829.67999999993</v>
      </c>
      <c r="R35" s="123">
        <v>296674.33</v>
      </c>
      <c r="S35" s="123">
        <v>1858118.1800000002</v>
      </c>
      <c r="T35" s="130" t="s">
        <v>19</v>
      </c>
      <c r="U35" s="123" t="s">
        <v>475</v>
      </c>
      <c r="V35" s="123">
        <v>883158.2300000001</v>
      </c>
      <c r="W35" s="129">
        <v>155851.47</v>
      </c>
    </row>
    <row r="36" spans="1:23" s="187" customFormat="1" ht="30" customHeight="1" x14ac:dyDescent="0.25">
      <c r="A36" s="188">
        <f t="shared" si="0"/>
        <v>30</v>
      </c>
      <c r="B36" s="189" t="s">
        <v>304</v>
      </c>
      <c r="C36" s="121">
        <v>115826</v>
      </c>
      <c r="D36" s="127" t="s">
        <v>229</v>
      </c>
      <c r="E36" s="121" t="s">
        <v>230</v>
      </c>
      <c r="F36" s="190" t="s">
        <v>476</v>
      </c>
      <c r="G36" s="122">
        <v>43563</v>
      </c>
      <c r="H36" s="122">
        <v>44561</v>
      </c>
      <c r="I36" s="189" t="s">
        <v>61</v>
      </c>
      <c r="J36" s="189" t="s">
        <v>412</v>
      </c>
      <c r="K36" s="121" t="s">
        <v>96</v>
      </c>
      <c r="L36" s="189" t="s">
        <v>170</v>
      </c>
      <c r="M36" s="189">
        <v>1</v>
      </c>
      <c r="N36" s="123">
        <v>3839156.66</v>
      </c>
      <c r="O36" s="123">
        <v>677498.23</v>
      </c>
      <c r="P36" s="123">
        <v>3581251.34</v>
      </c>
      <c r="Q36" s="123">
        <v>5140050.92</v>
      </c>
      <c r="R36" s="123">
        <v>1558799.58</v>
      </c>
      <c r="S36" s="123">
        <v>9656705.8100000005</v>
      </c>
      <c r="T36" s="130" t="s">
        <v>19</v>
      </c>
      <c r="U36" s="123">
        <v>0</v>
      </c>
      <c r="V36" s="123">
        <v>1035510.02</v>
      </c>
      <c r="W36" s="129">
        <v>182737.05000000002</v>
      </c>
    </row>
    <row r="37" spans="1:23" s="187" customFormat="1" ht="30" customHeight="1" x14ac:dyDescent="0.25">
      <c r="A37" s="188">
        <f t="shared" si="0"/>
        <v>31</v>
      </c>
      <c r="B37" s="189" t="s">
        <v>304</v>
      </c>
      <c r="C37" s="189">
        <v>116325</v>
      </c>
      <c r="D37" s="127" t="s">
        <v>231</v>
      </c>
      <c r="E37" s="121" t="s">
        <v>232</v>
      </c>
      <c r="F37" s="190" t="s">
        <v>476</v>
      </c>
      <c r="G37" s="122">
        <v>43496</v>
      </c>
      <c r="H37" s="122">
        <v>44561</v>
      </c>
      <c r="I37" s="189" t="s">
        <v>61</v>
      </c>
      <c r="J37" s="189" t="s">
        <v>412</v>
      </c>
      <c r="K37" s="121" t="s">
        <v>233</v>
      </c>
      <c r="L37" s="189" t="s">
        <v>170</v>
      </c>
      <c r="M37" s="189">
        <v>1</v>
      </c>
      <c r="N37" s="123">
        <v>3208993.13</v>
      </c>
      <c r="O37" s="123">
        <v>566292.9</v>
      </c>
      <c r="P37" s="123">
        <v>1561063.01</v>
      </c>
      <c r="Q37" s="123">
        <v>2574969.3200000003</v>
      </c>
      <c r="R37" s="123">
        <v>1013906.31</v>
      </c>
      <c r="S37" s="123">
        <v>6350255.3499999996</v>
      </c>
      <c r="T37" s="130" t="s">
        <v>19</v>
      </c>
      <c r="U37" s="123" t="s">
        <v>477</v>
      </c>
      <c r="V37" s="123">
        <v>3005316.45</v>
      </c>
      <c r="W37" s="129">
        <v>530349.92999999993</v>
      </c>
    </row>
    <row r="38" spans="1:23" s="187" customFormat="1" ht="30" customHeight="1" x14ac:dyDescent="0.25">
      <c r="A38" s="188">
        <f t="shared" si="0"/>
        <v>32</v>
      </c>
      <c r="B38" s="189" t="s">
        <v>304</v>
      </c>
      <c r="C38" s="189">
        <v>116867</v>
      </c>
      <c r="D38" s="127" t="s">
        <v>234</v>
      </c>
      <c r="E38" s="121" t="s">
        <v>235</v>
      </c>
      <c r="F38" s="190" t="s">
        <v>476</v>
      </c>
      <c r="G38" s="122">
        <v>43579</v>
      </c>
      <c r="H38" s="122">
        <v>44530</v>
      </c>
      <c r="I38" s="189" t="s">
        <v>61</v>
      </c>
      <c r="J38" s="189" t="s">
        <v>412</v>
      </c>
      <c r="K38" s="121" t="s">
        <v>143</v>
      </c>
      <c r="L38" s="189" t="s">
        <v>170</v>
      </c>
      <c r="M38" s="189">
        <v>1</v>
      </c>
      <c r="N38" s="123">
        <v>3857067.15</v>
      </c>
      <c r="O38" s="123">
        <v>578560.06999999995</v>
      </c>
      <c r="P38" s="123">
        <v>2571378.09</v>
      </c>
      <c r="Q38" s="123">
        <v>5035778.8899999997</v>
      </c>
      <c r="R38" s="123">
        <v>2464400.7999999998</v>
      </c>
      <c r="S38" s="123">
        <v>9471406.1099999994</v>
      </c>
      <c r="T38" s="130" t="s">
        <v>19</v>
      </c>
      <c r="U38" s="123" t="s">
        <v>478</v>
      </c>
      <c r="V38" s="123">
        <v>2501485.79</v>
      </c>
      <c r="W38" s="129">
        <v>441438.66000000003</v>
      </c>
    </row>
    <row r="39" spans="1:23" s="187" customFormat="1" ht="30" customHeight="1" x14ac:dyDescent="0.25">
      <c r="A39" s="188">
        <f t="shared" si="0"/>
        <v>33</v>
      </c>
      <c r="B39" s="189" t="s">
        <v>309</v>
      </c>
      <c r="C39" s="189">
        <v>110833</v>
      </c>
      <c r="D39" s="127" t="s">
        <v>271</v>
      </c>
      <c r="E39" s="121" t="s">
        <v>272</v>
      </c>
      <c r="F39" s="190" t="s">
        <v>273</v>
      </c>
      <c r="G39" s="122">
        <v>43244</v>
      </c>
      <c r="H39" s="122">
        <v>44012</v>
      </c>
      <c r="I39" s="189" t="s">
        <v>61</v>
      </c>
      <c r="J39" s="189" t="s">
        <v>412</v>
      </c>
      <c r="K39" s="121" t="s">
        <v>96</v>
      </c>
      <c r="L39" s="189" t="s">
        <v>80</v>
      </c>
      <c r="M39" s="189">
        <v>13</v>
      </c>
      <c r="N39" s="123">
        <v>3869849.76</v>
      </c>
      <c r="O39" s="123">
        <v>0</v>
      </c>
      <c r="P39" s="123">
        <v>682914.66</v>
      </c>
      <c r="Q39" s="123">
        <v>0</v>
      </c>
      <c r="R39" s="123">
        <v>1094649.9099999999</v>
      </c>
      <c r="S39" s="123">
        <v>5647414.3300000001</v>
      </c>
      <c r="T39" s="130" t="s">
        <v>171</v>
      </c>
      <c r="U39" s="123" t="s">
        <v>479</v>
      </c>
      <c r="V39" s="123">
        <v>2961784.5700000003</v>
      </c>
      <c r="W39" s="129">
        <v>0</v>
      </c>
    </row>
    <row r="40" spans="1:23" s="191" customFormat="1" ht="30" customHeight="1" x14ac:dyDescent="0.25">
      <c r="A40" s="188">
        <f t="shared" si="0"/>
        <v>34</v>
      </c>
      <c r="B40" s="189" t="s">
        <v>308</v>
      </c>
      <c r="C40" s="189">
        <v>114365</v>
      </c>
      <c r="D40" s="127" t="s">
        <v>236</v>
      </c>
      <c r="E40" s="121" t="s">
        <v>160</v>
      </c>
      <c r="F40" s="190" t="s">
        <v>480</v>
      </c>
      <c r="G40" s="122">
        <v>43529</v>
      </c>
      <c r="H40" s="122">
        <v>44316</v>
      </c>
      <c r="I40" s="189" t="s">
        <v>61</v>
      </c>
      <c r="J40" s="189" t="s">
        <v>412</v>
      </c>
      <c r="K40" s="121" t="s">
        <v>160</v>
      </c>
      <c r="L40" s="189" t="s">
        <v>80</v>
      </c>
      <c r="M40" s="189">
        <v>13</v>
      </c>
      <c r="N40" s="123">
        <v>2137382.92</v>
      </c>
      <c r="O40" s="123">
        <v>326893.84999999998</v>
      </c>
      <c r="P40" s="123">
        <v>50291.360000000001</v>
      </c>
      <c r="Q40" s="123">
        <v>0</v>
      </c>
      <c r="R40" s="123">
        <v>128110.65</v>
      </c>
      <c r="S40" s="123">
        <v>2642678.7799999998</v>
      </c>
      <c r="T40" s="130" t="s">
        <v>19</v>
      </c>
      <c r="U40" s="123" t="s">
        <v>481</v>
      </c>
      <c r="V40" s="123">
        <v>1700062.4900000002</v>
      </c>
      <c r="W40" s="129">
        <v>245100.44</v>
      </c>
    </row>
    <row r="41" spans="1:23" s="187" customFormat="1" ht="30" customHeight="1" x14ac:dyDescent="0.25">
      <c r="A41" s="188">
        <f t="shared" si="0"/>
        <v>35</v>
      </c>
      <c r="B41" s="189" t="s">
        <v>308</v>
      </c>
      <c r="C41" s="189">
        <v>117900</v>
      </c>
      <c r="D41" s="127" t="s">
        <v>237</v>
      </c>
      <c r="E41" s="121" t="s">
        <v>160</v>
      </c>
      <c r="F41" s="190" t="s">
        <v>480</v>
      </c>
      <c r="G41" s="122">
        <v>43522</v>
      </c>
      <c r="H41" s="122">
        <v>44316</v>
      </c>
      <c r="I41" s="189" t="s">
        <v>61</v>
      </c>
      <c r="J41" s="189" t="s">
        <v>412</v>
      </c>
      <c r="K41" s="121" t="s">
        <v>160</v>
      </c>
      <c r="L41" s="189" t="s">
        <v>80</v>
      </c>
      <c r="M41" s="189">
        <v>13</v>
      </c>
      <c r="N41" s="123">
        <v>1483772.99</v>
      </c>
      <c r="O41" s="123">
        <v>226929.98</v>
      </c>
      <c r="P41" s="123">
        <v>34912.31</v>
      </c>
      <c r="Q41" s="123">
        <v>0</v>
      </c>
      <c r="R41" s="123">
        <v>0</v>
      </c>
      <c r="S41" s="123">
        <v>1745615.28</v>
      </c>
      <c r="T41" s="130" t="s">
        <v>19</v>
      </c>
      <c r="U41" s="123" t="s">
        <v>482</v>
      </c>
      <c r="V41" s="123">
        <v>1246893.04</v>
      </c>
      <c r="W41" s="129">
        <v>167133.06</v>
      </c>
    </row>
    <row r="42" spans="1:23" s="187" customFormat="1" ht="30" customHeight="1" x14ac:dyDescent="0.25">
      <c r="A42" s="188">
        <f t="shared" si="0"/>
        <v>36</v>
      </c>
      <c r="B42" s="189" t="s">
        <v>308</v>
      </c>
      <c r="C42" s="189">
        <v>117914</v>
      </c>
      <c r="D42" s="127" t="s">
        <v>238</v>
      </c>
      <c r="E42" s="121" t="s">
        <v>239</v>
      </c>
      <c r="F42" s="190" t="s">
        <v>480</v>
      </c>
      <c r="G42" s="122">
        <v>43535</v>
      </c>
      <c r="H42" s="122">
        <v>44316</v>
      </c>
      <c r="I42" s="189" t="s">
        <v>61</v>
      </c>
      <c r="J42" s="189" t="s">
        <v>412</v>
      </c>
      <c r="K42" s="121" t="s">
        <v>160</v>
      </c>
      <c r="L42" s="189" t="s">
        <v>80</v>
      </c>
      <c r="M42" s="189">
        <v>13</v>
      </c>
      <c r="N42" s="123">
        <v>1529870.02</v>
      </c>
      <c r="O42" s="123">
        <v>233980.13</v>
      </c>
      <c r="P42" s="123">
        <v>35996.94</v>
      </c>
      <c r="Q42" s="123">
        <v>0</v>
      </c>
      <c r="R42" s="123">
        <v>130619.84</v>
      </c>
      <c r="S42" s="123">
        <v>1930466.93</v>
      </c>
      <c r="T42" s="130" t="s">
        <v>19</v>
      </c>
      <c r="U42" s="123" t="s">
        <v>483</v>
      </c>
      <c r="V42" s="123">
        <v>1281417.5499999998</v>
      </c>
      <c r="W42" s="129">
        <v>155083.38</v>
      </c>
    </row>
    <row r="43" spans="1:23" s="187" customFormat="1" ht="30" customHeight="1" x14ac:dyDescent="0.25">
      <c r="A43" s="188">
        <f t="shared" si="0"/>
        <v>37</v>
      </c>
      <c r="B43" s="189" t="s">
        <v>308</v>
      </c>
      <c r="C43" s="189">
        <v>117916</v>
      </c>
      <c r="D43" s="127" t="s">
        <v>240</v>
      </c>
      <c r="E43" s="121" t="s">
        <v>160</v>
      </c>
      <c r="F43" s="190" t="s">
        <v>480</v>
      </c>
      <c r="G43" s="122">
        <v>43522</v>
      </c>
      <c r="H43" s="122">
        <v>44316</v>
      </c>
      <c r="I43" s="189" t="s">
        <v>61</v>
      </c>
      <c r="J43" s="189" t="s">
        <v>412</v>
      </c>
      <c r="K43" s="121" t="s">
        <v>160</v>
      </c>
      <c r="L43" s="189" t="s">
        <v>80</v>
      </c>
      <c r="M43" s="189">
        <v>13</v>
      </c>
      <c r="N43" s="123">
        <v>3065626.14</v>
      </c>
      <c r="O43" s="123">
        <v>468860.49</v>
      </c>
      <c r="P43" s="123">
        <v>72132.36</v>
      </c>
      <c r="Q43" s="123">
        <v>0</v>
      </c>
      <c r="R43" s="123">
        <v>242185.54</v>
      </c>
      <c r="S43" s="123">
        <v>3848804.53</v>
      </c>
      <c r="T43" s="130" t="s">
        <v>19</v>
      </c>
      <c r="U43" s="123" t="s">
        <v>484</v>
      </c>
      <c r="V43" s="123">
        <v>2640384.2000000002</v>
      </c>
      <c r="W43" s="129">
        <v>330087.21000000002</v>
      </c>
    </row>
    <row r="44" spans="1:23" s="187" customFormat="1" ht="30" customHeight="1" x14ac:dyDescent="0.25">
      <c r="A44" s="188">
        <f t="shared" si="0"/>
        <v>38</v>
      </c>
      <c r="B44" s="189" t="s">
        <v>308</v>
      </c>
      <c r="C44" s="189">
        <v>117917</v>
      </c>
      <c r="D44" s="127" t="s">
        <v>241</v>
      </c>
      <c r="E44" s="121" t="s">
        <v>160</v>
      </c>
      <c r="F44" s="190" t="s">
        <v>480</v>
      </c>
      <c r="G44" s="122">
        <v>43522</v>
      </c>
      <c r="H44" s="122">
        <v>44316</v>
      </c>
      <c r="I44" s="189" t="s">
        <v>61</v>
      </c>
      <c r="J44" s="189" t="s">
        <v>412</v>
      </c>
      <c r="K44" s="121" t="s">
        <v>160</v>
      </c>
      <c r="L44" s="189" t="s">
        <v>80</v>
      </c>
      <c r="M44" s="189">
        <v>13</v>
      </c>
      <c r="N44" s="123">
        <v>1950001.53</v>
      </c>
      <c r="O44" s="123">
        <v>298235.56</v>
      </c>
      <c r="P44" s="123">
        <v>45882.36</v>
      </c>
      <c r="Q44" s="123">
        <v>0</v>
      </c>
      <c r="R44" s="123">
        <v>132391.13</v>
      </c>
      <c r="S44" s="123">
        <v>2426510.5799999996</v>
      </c>
      <c r="T44" s="130" t="s">
        <v>19</v>
      </c>
      <c r="U44" s="123" t="s">
        <v>485</v>
      </c>
      <c r="V44" s="123">
        <v>1551632.3499999999</v>
      </c>
      <c r="W44" s="129">
        <v>224986.43</v>
      </c>
    </row>
    <row r="45" spans="1:23" s="187" customFormat="1" ht="30" customHeight="1" x14ac:dyDescent="0.25">
      <c r="A45" s="188">
        <f t="shared" si="0"/>
        <v>39</v>
      </c>
      <c r="B45" s="189" t="s">
        <v>308</v>
      </c>
      <c r="C45" s="189">
        <v>117918</v>
      </c>
      <c r="D45" s="127" t="s">
        <v>242</v>
      </c>
      <c r="E45" s="121" t="s">
        <v>239</v>
      </c>
      <c r="F45" s="190" t="s">
        <v>480</v>
      </c>
      <c r="G45" s="122">
        <v>43535</v>
      </c>
      <c r="H45" s="122">
        <v>44316</v>
      </c>
      <c r="I45" s="189" t="s">
        <v>61</v>
      </c>
      <c r="J45" s="189" t="s">
        <v>412</v>
      </c>
      <c r="K45" s="121" t="s">
        <v>160</v>
      </c>
      <c r="L45" s="189" t="s">
        <v>80</v>
      </c>
      <c r="M45" s="189">
        <v>13</v>
      </c>
      <c r="N45" s="123">
        <v>533656.30000000005</v>
      </c>
      <c r="O45" s="123">
        <v>81618.02</v>
      </c>
      <c r="P45" s="123">
        <v>12556.62</v>
      </c>
      <c r="Q45" s="123">
        <v>0</v>
      </c>
      <c r="R45" s="123">
        <v>0</v>
      </c>
      <c r="S45" s="123">
        <v>627830.94000000006</v>
      </c>
      <c r="T45" s="130" t="s">
        <v>19</v>
      </c>
      <c r="U45" s="123" t="s">
        <v>486</v>
      </c>
      <c r="V45" s="123">
        <v>455908.79000000004</v>
      </c>
      <c r="W45" s="129">
        <v>48910.44</v>
      </c>
    </row>
    <row r="46" spans="1:23" s="187" customFormat="1" ht="30" customHeight="1" x14ac:dyDescent="0.25">
      <c r="A46" s="188">
        <f t="shared" si="0"/>
        <v>40</v>
      </c>
      <c r="B46" s="189" t="s">
        <v>308</v>
      </c>
      <c r="C46" s="121">
        <v>117919</v>
      </c>
      <c r="D46" s="127" t="s">
        <v>243</v>
      </c>
      <c r="E46" s="121" t="s">
        <v>239</v>
      </c>
      <c r="F46" s="190" t="s">
        <v>480</v>
      </c>
      <c r="G46" s="122">
        <v>43553</v>
      </c>
      <c r="H46" s="122">
        <v>44316</v>
      </c>
      <c r="I46" s="189" t="s">
        <v>61</v>
      </c>
      <c r="J46" s="189" t="s">
        <v>412</v>
      </c>
      <c r="K46" s="121" t="s">
        <v>244</v>
      </c>
      <c r="L46" s="189" t="s">
        <v>80</v>
      </c>
      <c r="M46" s="189">
        <v>13</v>
      </c>
      <c r="N46" s="123">
        <v>1717953.97</v>
      </c>
      <c r="O46" s="123">
        <v>262745.89</v>
      </c>
      <c r="P46" s="123">
        <v>40422.449999999997</v>
      </c>
      <c r="Q46" s="123">
        <v>0</v>
      </c>
      <c r="R46" s="123">
        <v>12151.04</v>
      </c>
      <c r="S46" s="123">
        <v>2033273.3499999999</v>
      </c>
      <c r="T46" s="130" t="s">
        <v>19</v>
      </c>
      <c r="U46" s="123" t="s">
        <v>487</v>
      </c>
      <c r="V46" s="123">
        <v>1418681.21</v>
      </c>
      <c r="W46" s="129">
        <v>198549.52</v>
      </c>
    </row>
    <row r="47" spans="1:23" s="187" customFormat="1" ht="30" customHeight="1" x14ac:dyDescent="0.25">
      <c r="A47" s="188">
        <f t="shared" si="0"/>
        <v>41</v>
      </c>
      <c r="B47" s="189" t="s">
        <v>308</v>
      </c>
      <c r="C47" s="189">
        <v>117920</v>
      </c>
      <c r="D47" s="127" t="s">
        <v>245</v>
      </c>
      <c r="E47" s="121" t="s">
        <v>160</v>
      </c>
      <c r="F47" s="190" t="s">
        <v>480</v>
      </c>
      <c r="G47" s="122">
        <v>43522</v>
      </c>
      <c r="H47" s="122">
        <v>44316</v>
      </c>
      <c r="I47" s="189" t="s">
        <v>61</v>
      </c>
      <c r="J47" s="189" t="s">
        <v>412</v>
      </c>
      <c r="K47" s="121" t="s">
        <v>160</v>
      </c>
      <c r="L47" s="189" t="s">
        <v>80</v>
      </c>
      <c r="M47" s="189">
        <v>13</v>
      </c>
      <c r="N47" s="123">
        <v>1449601.07</v>
      </c>
      <c r="O47" s="123">
        <v>221703.67</v>
      </c>
      <c r="P47" s="123">
        <v>34108.26</v>
      </c>
      <c r="Q47" s="123">
        <v>0</v>
      </c>
      <c r="R47" s="123">
        <v>149368.24</v>
      </c>
      <c r="S47" s="123">
        <v>1854781.24</v>
      </c>
      <c r="T47" s="130" t="s">
        <v>19</v>
      </c>
      <c r="U47" s="123" t="s">
        <v>488</v>
      </c>
      <c r="V47" s="123">
        <v>1132930.77</v>
      </c>
      <c r="W47" s="129">
        <v>148904.25</v>
      </c>
    </row>
    <row r="48" spans="1:23" s="187" customFormat="1" ht="30" customHeight="1" x14ac:dyDescent="0.25">
      <c r="A48" s="188">
        <f t="shared" si="0"/>
        <v>42</v>
      </c>
      <c r="B48" s="189" t="s">
        <v>305</v>
      </c>
      <c r="C48" s="189">
        <v>119399</v>
      </c>
      <c r="D48" s="127" t="s">
        <v>246</v>
      </c>
      <c r="E48" s="121" t="s">
        <v>160</v>
      </c>
      <c r="F48" s="190" t="s">
        <v>489</v>
      </c>
      <c r="G48" s="122">
        <v>43529</v>
      </c>
      <c r="H48" s="122">
        <v>44651</v>
      </c>
      <c r="I48" s="189" t="s">
        <v>61</v>
      </c>
      <c r="J48" s="189" t="s">
        <v>412</v>
      </c>
      <c r="K48" s="121" t="s">
        <v>160</v>
      </c>
      <c r="L48" s="189" t="s">
        <v>80</v>
      </c>
      <c r="M48" s="189">
        <v>14</v>
      </c>
      <c r="N48" s="123">
        <v>2584912.7599999998</v>
      </c>
      <c r="O48" s="123">
        <v>456161.08</v>
      </c>
      <c r="P48" s="123">
        <v>2027382.55</v>
      </c>
      <c r="Q48" s="123">
        <v>0</v>
      </c>
      <c r="R48" s="123">
        <v>151642.46</v>
      </c>
      <c r="S48" s="123">
        <v>5220098.8499999996</v>
      </c>
      <c r="T48" s="130" t="s">
        <v>19</v>
      </c>
      <c r="U48" s="123" t="s">
        <v>490</v>
      </c>
      <c r="V48" s="123">
        <v>1673506.0699999998</v>
      </c>
      <c r="W48" s="129">
        <v>26994.54</v>
      </c>
    </row>
    <row r="49" spans="1:23" s="187" customFormat="1" ht="30" customHeight="1" x14ac:dyDescent="0.25">
      <c r="A49" s="188">
        <f t="shared" si="0"/>
        <v>43</v>
      </c>
      <c r="B49" s="189" t="s">
        <v>491</v>
      </c>
      <c r="C49" s="189">
        <v>119400</v>
      </c>
      <c r="D49" s="127" t="s">
        <v>247</v>
      </c>
      <c r="E49" s="121" t="s">
        <v>239</v>
      </c>
      <c r="F49" s="190" t="s">
        <v>492</v>
      </c>
      <c r="G49" s="122">
        <v>43620</v>
      </c>
      <c r="H49" s="122">
        <v>44648</v>
      </c>
      <c r="I49" s="189" t="s">
        <v>61</v>
      </c>
      <c r="J49" s="189" t="s">
        <v>412</v>
      </c>
      <c r="K49" s="121" t="s">
        <v>160</v>
      </c>
      <c r="L49" s="189" t="s">
        <v>80</v>
      </c>
      <c r="M49" s="189">
        <v>13</v>
      </c>
      <c r="N49" s="123">
        <v>2584785.2799999998</v>
      </c>
      <c r="O49" s="123">
        <v>456138.58</v>
      </c>
      <c r="P49" s="123">
        <v>2027282.57</v>
      </c>
      <c r="Q49" s="123">
        <v>0</v>
      </c>
      <c r="R49" s="123">
        <v>145255.93</v>
      </c>
      <c r="S49" s="123">
        <v>5213462.3599999994</v>
      </c>
      <c r="T49" s="130" t="s">
        <v>19</v>
      </c>
      <c r="U49" s="123">
        <v>0</v>
      </c>
      <c r="V49" s="123">
        <v>1593342.91</v>
      </c>
      <c r="W49" s="129">
        <v>12861.52</v>
      </c>
    </row>
    <row r="50" spans="1:23" s="187" customFormat="1" ht="30" customHeight="1" x14ac:dyDescent="0.25">
      <c r="A50" s="188">
        <f t="shared" si="0"/>
        <v>44</v>
      </c>
      <c r="B50" s="189" t="s">
        <v>305</v>
      </c>
      <c r="C50" s="121">
        <v>119401</v>
      </c>
      <c r="D50" s="127" t="s">
        <v>307</v>
      </c>
      <c r="E50" s="121" t="s">
        <v>239</v>
      </c>
      <c r="F50" s="190" t="s">
        <v>493</v>
      </c>
      <c r="G50" s="122">
        <v>43654</v>
      </c>
      <c r="H50" s="122">
        <v>44648</v>
      </c>
      <c r="I50" s="189" t="s">
        <v>61</v>
      </c>
      <c r="J50" s="189" t="s">
        <v>412</v>
      </c>
      <c r="K50" s="121" t="s">
        <v>239</v>
      </c>
      <c r="L50" s="189" t="s">
        <v>80</v>
      </c>
      <c r="M50" s="189">
        <v>14</v>
      </c>
      <c r="N50" s="123">
        <v>2613020.5699999998</v>
      </c>
      <c r="O50" s="123">
        <v>461121.28000000003</v>
      </c>
      <c r="P50" s="123">
        <v>2049427.9</v>
      </c>
      <c r="Q50" s="123">
        <v>0</v>
      </c>
      <c r="R50" s="123">
        <v>184207.32</v>
      </c>
      <c r="S50" s="123">
        <v>5307777.07</v>
      </c>
      <c r="T50" s="130" t="s">
        <v>19</v>
      </c>
      <c r="U50" s="123">
        <v>0</v>
      </c>
      <c r="V50" s="123">
        <v>1559143.99</v>
      </c>
      <c r="W50" s="129">
        <v>10437.17</v>
      </c>
    </row>
    <row r="51" spans="1:23" s="187" customFormat="1" ht="30" customHeight="1" x14ac:dyDescent="0.25">
      <c r="A51" s="188">
        <f t="shared" si="0"/>
        <v>45</v>
      </c>
      <c r="B51" s="189" t="s">
        <v>305</v>
      </c>
      <c r="C51" s="189">
        <v>120950</v>
      </c>
      <c r="D51" s="127" t="s">
        <v>248</v>
      </c>
      <c r="E51" s="121" t="s">
        <v>239</v>
      </c>
      <c r="F51" s="190" t="s">
        <v>249</v>
      </c>
      <c r="G51" s="122">
        <v>43084</v>
      </c>
      <c r="H51" s="122">
        <v>43814</v>
      </c>
      <c r="I51" s="189" t="s">
        <v>61</v>
      </c>
      <c r="J51" s="189" t="s">
        <v>412</v>
      </c>
      <c r="K51" s="121" t="s">
        <v>96</v>
      </c>
      <c r="L51" s="189" t="s">
        <v>80</v>
      </c>
      <c r="M51" s="189">
        <v>14</v>
      </c>
      <c r="N51" s="123">
        <v>1439506.05</v>
      </c>
      <c r="O51" s="123">
        <v>254030.47</v>
      </c>
      <c r="P51" s="123">
        <v>1129024.3500000001</v>
      </c>
      <c r="Q51" s="123">
        <v>0</v>
      </c>
      <c r="R51" s="123">
        <v>0</v>
      </c>
      <c r="S51" s="123">
        <v>2822560.87</v>
      </c>
      <c r="T51" s="130" t="s">
        <v>171</v>
      </c>
      <c r="U51" s="123" t="s">
        <v>494</v>
      </c>
      <c r="V51" s="123">
        <v>305916.92</v>
      </c>
      <c r="W51" s="129">
        <v>53985.289999999994</v>
      </c>
    </row>
    <row r="52" spans="1:23" s="187" customFormat="1" ht="30" customHeight="1" x14ac:dyDescent="0.25">
      <c r="A52" s="188">
        <f t="shared" si="0"/>
        <v>46</v>
      </c>
      <c r="B52" s="189">
        <v>4.0999999999999996</v>
      </c>
      <c r="C52" s="189">
        <v>126025</v>
      </c>
      <c r="D52" s="127" t="s">
        <v>353</v>
      </c>
      <c r="E52" s="121" t="s">
        <v>239</v>
      </c>
      <c r="F52" s="190" t="s">
        <v>495</v>
      </c>
      <c r="G52" s="122">
        <v>43822</v>
      </c>
      <c r="H52" s="122">
        <v>45077</v>
      </c>
      <c r="I52" s="189" t="s">
        <v>61</v>
      </c>
      <c r="J52" s="189" t="s">
        <v>412</v>
      </c>
      <c r="K52" s="121" t="s">
        <v>160</v>
      </c>
      <c r="L52" s="189" t="s">
        <v>80</v>
      </c>
      <c r="M52" s="189">
        <v>43</v>
      </c>
      <c r="N52" s="123">
        <v>41460464.93</v>
      </c>
      <c r="O52" s="123">
        <v>6341012.2199999997</v>
      </c>
      <c r="P52" s="123">
        <v>848331.93</v>
      </c>
      <c r="Q52" s="123">
        <v>0</v>
      </c>
      <c r="R52" s="123">
        <v>1248414</v>
      </c>
      <c r="S52" s="123">
        <v>49898223.079999998</v>
      </c>
      <c r="T52" s="130" t="s">
        <v>19</v>
      </c>
      <c r="U52" s="123">
        <v>0</v>
      </c>
      <c r="V52" s="123">
        <v>10868066.470000001</v>
      </c>
      <c r="W52" s="129">
        <v>0</v>
      </c>
    </row>
    <row r="53" spans="1:23" s="187" customFormat="1" ht="30" customHeight="1" x14ac:dyDescent="0.25">
      <c r="A53" s="188">
        <f t="shared" si="0"/>
        <v>47</v>
      </c>
      <c r="B53" s="189">
        <v>4.0999999999999996</v>
      </c>
      <c r="C53" s="189">
        <v>126026</v>
      </c>
      <c r="D53" s="127" t="s">
        <v>345</v>
      </c>
      <c r="E53" s="121" t="s">
        <v>239</v>
      </c>
      <c r="F53" s="190" t="s">
        <v>495</v>
      </c>
      <c r="G53" s="122">
        <v>43894</v>
      </c>
      <c r="H53" s="122">
        <v>45199</v>
      </c>
      <c r="I53" s="189" t="s">
        <v>61</v>
      </c>
      <c r="J53" s="189" t="s">
        <v>412</v>
      </c>
      <c r="K53" s="121" t="s">
        <v>160</v>
      </c>
      <c r="L53" s="189" t="s">
        <v>80</v>
      </c>
      <c r="M53" s="189">
        <v>43</v>
      </c>
      <c r="N53" s="123">
        <v>54148301.149999999</v>
      </c>
      <c r="O53" s="123">
        <v>8281504.8799999999</v>
      </c>
      <c r="P53" s="123">
        <v>1274077.68</v>
      </c>
      <c r="Q53" s="123">
        <v>0</v>
      </c>
      <c r="R53" s="123">
        <v>105170.71</v>
      </c>
      <c r="S53" s="123">
        <v>63809054.420000002</v>
      </c>
      <c r="T53" s="130" t="s">
        <v>19</v>
      </c>
      <c r="U53" s="123">
        <v>0</v>
      </c>
      <c r="V53" s="123">
        <v>8918543.7200000007</v>
      </c>
      <c r="W53" s="129">
        <v>0</v>
      </c>
    </row>
    <row r="54" spans="1:23" s="187" customFormat="1" ht="30" customHeight="1" x14ac:dyDescent="0.25">
      <c r="A54" s="188">
        <f t="shared" si="0"/>
        <v>48</v>
      </c>
      <c r="B54" s="189">
        <v>4.0999999999999996</v>
      </c>
      <c r="C54" s="189">
        <v>126027</v>
      </c>
      <c r="D54" s="127" t="s">
        <v>374</v>
      </c>
      <c r="E54" s="121" t="s">
        <v>239</v>
      </c>
      <c r="F54" s="190" t="s">
        <v>495</v>
      </c>
      <c r="G54" s="122">
        <v>43956</v>
      </c>
      <c r="H54" s="122">
        <v>45260</v>
      </c>
      <c r="I54" s="189" t="s">
        <v>61</v>
      </c>
      <c r="J54" s="189" t="s">
        <v>412</v>
      </c>
      <c r="K54" s="121" t="s">
        <v>347</v>
      </c>
      <c r="L54" s="189" t="s">
        <v>80</v>
      </c>
      <c r="M54" s="189">
        <v>43</v>
      </c>
      <c r="N54" s="123">
        <v>30573286.91</v>
      </c>
      <c r="O54" s="123">
        <v>4675914.41</v>
      </c>
      <c r="P54" s="123">
        <v>128219.69</v>
      </c>
      <c r="Q54" s="123"/>
      <c r="R54" s="123">
        <v>416138</v>
      </c>
      <c r="S54" s="123">
        <v>35793559.009999998</v>
      </c>
      <c r="T54" s="130" t="s">
        <v>19</v>
      </c>
      <c r="U54" s="123">
        <v>0</v>
      </c>
      <c r="V54" s="123">
        <v>3327054.27</v>
      </c>
      <c r="W54" s="129">
        <v>13746.77</v>
      </c>
    </row>
    <row r="55" spans="1:23" s="187" customFormat="1" ht="30" customHeight="1" x14ac:dyDescent="0.25">
      <c r="A55" s="188">
        <f t="shared" si="0"/>
        <v>49</v>
      </c>
      <c r="B55" s="189">
        <v>4.0999999999999996</v>
      </c>
      <c r="C55" s="121">
        <v>126028</v>
      </c>
      <c r="D55" s="127" t="s">
        <v>375</v>
      </c>
      <c r="E55" s="121" t="s">
        <v>239</v>
      </c>
      <c r="F55" s="190" t="s">
        <v>495</v>
      </c>
      <c r="G55" s="122">
        <v>43934</v>
      </c>
      <c r="H55" s="122">
        <v>44469</v>
      </c>
      <c r="I55" s="189" t="s">
        <v>61</v>
      </c>
      <c r="J55" s="189" t="s">
        <v>412</v>
      </c>
      <c r="K55" s="121" t="s">
        <v>347</v>
      </c>
      <c r="L55" s="189" t="s">
        <v>80</v>
      </c>
      <c r="M55" s="189">
        <v>43</v>
      </c>
      <c r="N55" s="123">
        <v>2649487.4900000002</v>
      </c>
      <c r="O55" s="123">
        <v>405215.73</v>
      </c>
      <c r="P55" s="123">
        <v>62340.89</v>
      </c>
      <c r="Q55" s="123"/>
      <c r="R55" s="123">
        <v>0</v>
      </c>
      <c r="S55" s="123">
        <v>3117044.1100000003</v>
      </c>
      <c r="T55" s="130" t="s">
        <v>19</v>
      </c>
      <c r="U55" s="123" t="s">
        <v>490</v>
      </c>
      <c r="V55" s="123">
        <v>1546391.41</v>
      </c>
      <c r="W55" s="129">
        <v>236506.92</v>
      </c>
    </row>
    <row r="56" spans="1:23" s="187" customFormat="1" ht="30" customHeight="1" x14ac:dyDescent="0.25">
      <c r="A56" s="188">
        <f t="shared" si="0"/>
        <v>50</v>
      </c>
      <c r="B56" s="189" t="s">
        <v>310</v>
      </c>
      <c r="C56" s="189">
        <v>126018</v>
      </c>
      <c r="D56" s="127" t="s">
        <v>311</v>
      </c>
      <c r="E56" s="121" t="s">
        <v>239</v>
      </c>
      <c r="F56" s="190" t="s">
        <v>496</v>
      </c>
      <c r="G56" s="122">
        <v>43735</v>
      </c>
      <c r="H56" s="122">
        <v>44926</v>
      </c>
      <c r="I56" s="189" t="s">
        <v>61</v>
      </c>
      <c r="J56" s="189" t="s">
        <v>412</v>
      </c>
      <c r="K56" s="121" t="s">
        <v>160</v>
      </c>
      <c r="L56" s="189" t="s">
        <v>80</v>
      </c>
      <c r="M56" s="189">
        <v>55</v>
      </c>
      <c r="N56" s="123">
        <v>19407008.43</v>
      </c>
      <c r="O56" s="123">
        <v>2968130.68</v>
      </c>
      <c r="P56" s="123">
        <v>456635.49</v>
      </c>
      <c r="Q56" s="123">
        <v>0</v>
      </c>
      <c r="R56" s="123">
        <v>115</v>
      </c>
      <c r="S56" s="123">
        <v>22831889.599999998</v>
      </c>
      <c r="T56" s="130" t="s">
        <v>19</v>
      </c>
      <c r="U56" s="123">
        <v>0</v>
      </c>
      <c r="V56" s="123">
        <v>709708.76</v>
      </c>
      <c r="W56" s="129">
        <v>21245.73</v>
      </c>
    </row>
    <row r="57" spans="1:23" s="187" customFormat="1" ht="30" customHeight="1" x14ac:dyDescent="0.25">
      <c r="A57" s="188">
        <f t="shared" si="0"/>
        <v>51</v>
      </c>
      <c r="B57" s="189" t="s">
        <v>497</v>
      </c>
      <c r="C57" s="189">
        <v>126033</v>
      </c>
      <c r="D57" s="127" t="s">
        <v>352</v>
      </c>
      <c r="E57" s="121" t="s">
        <v>244</v>
      </c>
      <c r="F57" s="190" t="s">
        <v>498</v>
      </c>
      <c r="G57" s="122">
        <v>43798</v>
      </c>
      <c r="H57" s="122">
        <v>44530</v>
      </c>
      <c r="I57" s="189" t="s">
        <v>61</v>
      </c>
      <c r="J57" s="189" t="s">
        <v>412</v>
      </c>
      <c r="K57" s="121" t="s">
        <v>160</v>
      </c>
      <c r="L57" s="189" t="s">
        <v>80</v>
      </c>
      <c r="M57" s="189">
        <v>52</v>
      </c>
      <c r="N57" s="123">
        <v>2145014.4</v>
      </c>
      <c r="O57" s="123">
        <v>328061.03000000003</v>
      </c>
      <c r="P57" s="123">
        <v>50470.93</v>
      </c>
      <c r="Q57" s="123">
        <v>0</v>
      </c>
      <c r="R57" s="123">
        <v>133142.81</v>
      </c>
      <c r="S57" s="123">
        <v>2656689.17</v>
      </c>
      <c r="T57" s="130" t="s">
        <v>19</v>
      </c>
      <c r="U57" s="123" t="s">
        <v>499</v>
      </c>
      <c r="V57" s="123">
        <v>88674.239999999991</v>
      </c>
      <c r="W57" s="129">
        <v>3642.92</v>
      </c>
    </row>
    <row r="58" spans="1:23" s="187" customFormat="1" ht="30" customHeight="1" x14ac:dyDescent="0.25">
      <c r="A58" s="188">
        <f t="shared" si="0"/>
        <v>52</v>
      </c>
      <c r="B58" s="189" t="s">
        <v>497</v>
      </c>
      <c r="C58" s="189">
        <v>126034</v>
      </c>
      <c r="D58" s="127" t="s">
        <v>346</v>
      </c>
      <c r="E58" s="121" t="s">
        <v>239</v>
      </c>
      <c r="F58" s="190" t="s">
        <v>498</v>
      </c>
      <c r="G58" s="122">
        <v>43913</v>
      </c>
      <c r="H58" s="122">
        <v>44377</v>
      </c>
      <c r="I58" s="189" t="s">
        <v>61</v>
      </c>
      <c r="J58" s="189" t="s">
        <v>412</v>
      </c>
      <c r="K58" s="121" t="s">
        <v>347</v>
      </c>
      <c r="L58" s="189" t="s">
        <v>80</v>
      </c>
      <c r="M58" s="189">
        <v>52</v>
      </c>
      <c r="N58" s="123">
        <v>2138875.48</v>
      </c>
      <c r="O58" s="123">
        <v>327122.13</v>
      </c>
      <c r="P58" s="123">
        <v>50326.49</v>
      </c>
      <c r="Q58" s="123">
        <v>0</v>
      </c>
      <c r="R58" s="123">
        <v>115431.54</v>
      </c>
      <c r="S58" s="123">
        <v>2631755.64</v>
      </c>
      <c r="T58" s="130" t="s">
        <v>19</v>
      </c>
      <c r="U58" s="123">
        <v>0</v>
      </c>
      <c r="V58" s="123">
        <v>82024.17</v>
      </c>
      <c r="W58" s="129">
        <v>12544.87</v>
      </c>
    </row>
    <row r="59" spans="1:23" s="187" customFormat="1" ht="30" customHeight="1" x14ac:dyDescent="0.25">
      <c r="A59" s="188">
        <f t="shared" si="0"/>
        <v>53</v>
      </c>
      <c r="B59" s="189" t="s">
        <v>306</v>
      </c>
      <c r="C59" s="189">
        <v>117361</v>
      </c>
      <c r="D59" s="127" t="s">
        <v>250</v>
      </c>
      <c r="E59" s="121" t="s">
        <v>251</v>
      </c>
      <c r="F59" s="190" t="s">
        <v>492</v>
      </c>
      <c r="G59" s="122">
        <v>43523</v>
      </c>
      <c r="H59" s="122">
        <v>44500</v>
      </c>
      <c r="I59" s="189" t="s">
        <v>61</v>
      </c>
      <c r="J59" s="189" t="s">
        <v>412</v>
      </c>
      <c r="K59" s="121" t="s">
        <v>176</v>
      </c>
      <c r="L59" s="189" t="s">
        <v>80</v>
      </c>
      <c r="M59" s="189">
        <v>94</v>
      </c>
      <c r="N59" s="123">
        <v>6737584.5300000003</v>
      </c>
      <c r="O59" s="123">
        <v>1030454.07</v>
      </c>
      <c r="P59" s="123">
        <v>158531.42000000001</v>
      </c>
      <c r="Q59" s="123">
        <v>0</v>
      </c>
      <c r="R59" s="123">
        <v>1984917.26</v>
      </c>
      <c r="S59" s="123">
        <v>9911487.2800000012</v>
      </c>
      <c r="T59" s="130" t="s">
        <v>19</v>
      </c>
      <c r="U59" s="123">
        <v>0</v>
      </c>
      <c r="V59" s="123">
        <v>3932599.55</v>
      </c>
      <c r="W59" s="129">
        <v>601456.37</v>
      </c>
    </row>
    <row r="60" spans="1:23" s="187" customFormat="1" ht="30" customHeight="1" x14ac:dyDescent="0.25">
      <c r="A60" s="188">
        <f t="shared" si="0"/>
        <v>54</v>
      </c>
      <c r="B60" s="189" t="s">
        <v>306</v>
      </c>
      <c r="C60" s="189">
        <v>126844</v>
      </c>
      <c r="D60" s="127" t="s">
        <v>256</v>
      </c>
      <c r="E60" s="121" t="s">
        <v>257</v>
      </c>
      <c r="F60" s="190" t="s">
        <v>492</v>
      </c>
      <c r="G60" s="122">
        <v>43608</v>
      </c>
      <c r="H60" s="122">
        <v>44346</v>
      </c>
      <c r="I60" s="189" t="s">
        <v>61</v>
      </c>
      <c r="J60" s="189" t="s">
        <v>412</v>
      </c>
      <c r="K60" s="121" t="s">
        <v>258</v>
      </c>
      <c r="L60" s="189" t="s">
        <v>255</v>
      </c>
      <c r="M60" s="189">
        <v>94</v>
      </c>
      <c r="N60" s="123">
        <v>17090824.370000001</v>
      </c>
      <c r="O60" s="123">
        <v>3016027.83</v>
      </c>
      <c r="P60" s="123">
        <v>420817.22</v>
      </c>
      <c r="Q60" s="123">
        <v>0</v>
      </c>
      <c r="R60" s="123">
        <v>133065.54</v>
      </c>
      <c r="S60" s="123">
        <v>20660734.960000001</v>
      </c>
      <c r="T60" s="130" t="s">
        <v>19</v>
      </c>
      <c r="U60" s="123">
        <v>0</v>
      </c>
      <c r="V60" s="123">
        <v>240680.78</v>
      </c>
      <c r="W60" s="129">
        <v>42473.079999999994</v>
      </c>
    </row>
    <row r="61" spans="1:23" s="187" customFormat="1" ht="30" customHeight="1" x14ac:dyDescent="0.25">
      <c r="A61" s="188">
        <f t="shared" si="0"/>
        <v>55</v>
      </c>
      <c r="B61" s="189" t="s">
        <v>312</v>
      </c>
      <c r="C61" s="189">
        <v>120135</v>
      </c>
      <c r="D61" s="127" t="s">
        <v>259</v>
      </c>
      <c r="E61" s="121" t="s">
        <v>260</v>
      </c>
      <c r="F61" s="190" t="s">
        <v>496</v>
      </c>
      <c r="G61" s="122">
        <v>43537</v>
      </c>
      <c r="H61" s="122">
        <v>44651</v>
      </c>
      <c r="I61" s="189" t="s">
        <v>61</v>
      </c>
      <c r="J61" s="189" t="s">
        <v>412</v>
      </c>
      <c r="K61" s="121" t="s">
        <v>176</v>
      </c>
      <c r="L61" s="189" t="s">
        <v>80</v>
      </c>
      <c r="M61" s="189">
        <v>89</v>
      </c>
      <c r="N61" s="123">
        <v>3583791.51</v>
      </c>
      <c r="O61" s="123">
        <v>548109.29</v>
      </c>
      <c r="P61" s="123">
        <v>84324.52</v>
      </c>
      <c r="Q61" s="123">
        <v>0</v>
      </c>
      <c r="R61" s="123">
        <v>227610.92</v>
      </c>
      <c r="S61" s="123">
        <v>4443836.2399999993</v>
      </c>
      <c r="T61" s="130" t="s">
        <v>19</v>
      </c>
      <c r="U61" s="123">
        <v>0</v>
      </c>
      <c r="V61" s="123">
        <v>128143.28</v>
      </c>
      <c r="W61" s="129">
        <v>19598.38</v>
      </c>
    </row>
    <row r="62" spans="1:23" s="187" customFormat="1" ht="30" customHeight="1" x14ac:dyDescent="0.25">
      <c r="A62" s="188">
        <f t="shared" si="0"/>
        <v>56</v>
      </c>
      <c r="B62" s="189" t="s">
        <v>317</v>
      </c>
      <c r="C62" s="189">
        <v>126307</v>
      </c>
      <c r="D62" s="127" t="s">
        <v>413</v>
      </c>
      <c r="E62" s="121" t="s">
        <v>315</v>
      </c>
      <c r="F62" s="190" t="s">
        <v>500</v>
      </c>
      <c r="G62" s="122">
        <v>44097</v>
      </c>
      <c r="H62" s="122">
        <v>44773</v>
      </c>
      <c r="I62" s="189" t="s">
        <v>61</v>
      </c>
      <c r="J62" s="189" t="s">
        <v>412</v>
      </c>
      <c r="K62" s="121" t="s">
        <v>414</v>
      </c>
      <c r="L62" s="189" t="s">
        <v>80</v>
      </c>
      <c r="M62" s="189">
        <v>53</v>
      </c>
      <c r="N62" s="123">
        <v>1349479.4</v>
      </c>
      <c r="O62" s="123">
        <v>539791.76</v>
      </c>
      <c r="P62" s="123">
        <v>38556.559999999998</v>
      </c>
      <c r="Q62" s="123"/>
      <c r="R62" s="123">
        <v>0</v>
      </c>
      <c r="S62" s="123">
        <v>1927827.72</v>
      </c>
      <c r="T62" s="130" t="s">
        <v>19</v>
      </c>
      <c r="U62" s="123">
        <v>0</v>
      </c>
      <c r="V62" s="123">
        <v>0</v>
      </c>
      <c r="W62" s="129">
        <v>0</v>
      </c>
    </row>
    <row r="63" spans="1:23" s="187" customFormat="1" ht="30" customHeight="1" x14ac:dyDescent="0.25">
      <c r="A63" s="188">
        <f t="shared" si="0"/>
        <v>57</v>
      </c>
      <c r="B63" s="189" t="s">
        <v>501</v>
      </c>
      <c r="C63" s="189">
        <v>125464</v>
      </c>
      <c r="D63" s="127" t="s">
        <v>349</v>
      </c>
      <c r="E63" s="121" t="s">
        <v>350</v>
      </c>
      <c r="F63" s="190" t="s">
        <v>502</v>
      </c>
      <c r="G63" s="122">
        <v>43776</v>
      </c>
      <c r="H63" s="122">
        <v>44681</v>
      </c>
      <c r="I63" s="189" t="s">
        <v>61</v>
      </c>
      <c r="J63" s="189" t="s">
        <v>412</v>
      </c>
      <c r="K63" s="121" t="s">
        <v>351</v>
      </c>
      <c r="L63" s="189" t="s">
        <v>80</v>
      </c>
      <c r="M63" s="189">
        <v>53</v>
      </c>
      <c r="N63" s="123">
        <v>7489891.5599999996</v>
      </c>
      <c r="O63" s="123">
        <v>2995956.63</v>
      </c>
      <c r="P63" s="123">
        <v>213996.9</v>
      </c>
      <c r="Q63" s="123">
        <v>0</v>
      </c>
      <c r="R63" s="123">
        <v>2199105.4700000002</v>
      </c>
      <c r="S63" s="123">
        <v>12898950.560000001</v>
      </c>
      <c r="T63" s="130" t="s">
        <v>19</v>
      </c>
      <c r="U63" s="123">
        <v>0</v>
      </c>
      <c r="V63" s="123">
        <v>111455.4</v>
      </c>
      <c r="W63" s="129">
        <v>44582.16</v>
      </c>
    </row>
    <row r="64" spans="1:23" s="187" customFormat="1" ht="30" customHeight="1" x14ac:dyDescent="0.25">
      <c r="A64" s="188">
        <f t="shared" si="0"/>
        <v>58</v>
      </c>
      <c r="B64" s="189" t="s">
        <v>317</v>
      </c>
      <c r="C64" s="189">
        <v>125727</v>
      </c>
      <c r="D64" s="127" t="s">
        <v>261</v>
      </c>
      <c r="E64" s="121" t="s">
        <v>262</v>
      </c>
      <c r="F64" s="190" t="s">
        <v>500</v>
      </c>
      <c r="G64" s="122">
        <v>43598</v>
      </c>
      <c r="H64" s="122">
        <v>44804</v>
      </c>
      <c r="I64" s="189" t="s">
        <v>61</v>
      </c>
      <c r="J64" s="189" t="s">
        <v>412</v>
      </c>
      <c r="K64" s="121" t="s">
        <v>263</v>
      </c>
      <c r="L64" s="189" t="s">
        <v>80</v>
      </c>
      <c r="M64" s="189">
        <v>55</v>
      </c>
      <c r="N64" s="123">
        <v>2977967.73</v>
      </c>
      <c r="O64" s="123">
        <v>1191187.1000000001</v>
      </c>
      <c r="P64" s="123">
        <v>85084.79</v>
      </c>
      <c r="Q64" s="123">
        <v>0</v>
      </c>
      <c r="R64" s="123">
        <v>1371.64</v>
      </c>
      <c r="S64" s="123">
        <v>4255611.26</v>
      </c>
      <c r="T64" s="130" t="s">
        <v>19</v>
      </c>
      <c r="U64" s="123" t="s">
        <v>503</v>
      </c>
      <c r="V64" s="123">
        <v>1167360.1400000001</v>
      </c>
      <c r="W64" s="129">
        <v>2520</v>
      </c>
    </row>
    <row r="65" spans="1:23" s="187" customFormat="1" ht="30" customHeight="1" x14ac:dyDescent="0.25">
      <c r="A65" s="188">
        <f t="shared" si="0"/>
        <v>59</v>
      </c>
      <c r="B65" s="189" t="s">
        <v>501</v>
      </c>
      <c r="C65" s="189">
        <v>126122</v>
      </c>
      <c r="D65" s="127" t="s">
        <v>348</v>
      </c>
      <c r="E65" s="121" t="s">
        <v>315</v>
      </c>
      <c r="F65" s="190" t="s">
        <v>502</v>
      </c>
      <c r="G65" s="122">
        <v>43760</v>
      </c>
      <c r="H65" s="122">
        <v>44804</v>
      </c>
      <c r="I65" s="189" t="s">
        <v>61</v>
      </c>
      <c r="J65" s="189" t="s">
        <v>412</v>
      </c>
      <c r="K65" s="121" t="s">
        <v>160</v>
      </c>
      <c r="L65" s="189" t="s">
        <v>80</v>
      </c>
      <c r="M65" s="189">
        <v>53</v>
      </c>
      <c r="N65" s="123">
        <v>7486657.7999999998</v>
      </c>
      <c r="O65" s="123">
        <v>2994663.09</v>
      </c>
      <c r="P65" s="123">
        <v>213904.49</v>
      </c>
      <c r="Q65" s="123">
        <v>0</v>
      </c>
      <c r="R65" s="123">
        <v>0</v>
      </c>
      <c r="S65" s="123">
        <v>10695225.380000001</v>
      </c>
      <c r="T65" s="130" t="s">
        <v>19</v>
      </c>
      <c r="U65" s="123">
        <v>0</v>
      </c>
      <c r="V65" s="123">
        <v>93327.51999999999</v>
      </c>
      <c r="W65" s="129">
        <v>37331</v>
      </c>
    </row>
    <row r="66" spans="1:23" s="187" customFormat="1" ht="30" customHeight="1" x14ac:dyDescent="0.25">
      <c r="A66" s="188">
        <f t="shared" si="0"/>
        <v>60</v>
      </c>
      <c r="B66" s="189" t="s">
        <v>318</v>
      </c>
      <c r="C66" s="189">
        <v>120324</v>
      </c>
      <c r="D66" s="127" t="s">
        <v>264</v>
      </c>
      <c r="E66" s="121" t="s">
        <v>265</v>
      </c>
      <c r="F66" s="190" t="s">
        <v>504</v>
      </c>
      <c r="G66" s="122">
        <v>43600</v>
      </c>
      <c r="H66" s="122">
        <v>44561</v>
      </c>
      <c r="I66" s="189" t="s">
        <v>61</v>
      </c>
      <c r="J66" s="189" t="s">
        <v>412</v>
      </c>
      <c r="K66" s="121" t="s">
        <v>265</v>
      </c>
      <c r="L66" s="189" t="s">
        <v>80</v>
      </c>
      <c r="M66" s="189">
        <v>51</v>
      </c>
      <c r="N66" s="123">
        <v>4678144.3600000003</v>
      </c>
      <c r="O66" s="123">
        <v>715480.9</v>
      </c>
      <c r="P66" s="123">
        <v>110073.99</v>
      </c>
      <c r="Q66" s="123">
        <v>0</v>
      </c>
      <c r="R66" s="123">
        <v>150991.96</v>
      </c>
      <c r="S66" s="123">
        <v>5654691.2100000009</v>
      </c>
      <c r="T66" s="130" t="s">
        <v>19</v>
      </c>
      <c r="U66" s="123">
        <v>0</v>
      </c>
      <c r="V66" s="123">
        <v>1867894.56</v>
      </c>
      <c r="W66" s="129">
        <v>285677.96999999997</v>
      </c>
    </row>
    <row r="67" spans="1:23" s="187" customFormat="1" ht="30" customHeight="1" x14ac:dyDescent="0.25">
      <c r="A67" s="188">
        <f t="shared" si="0"/>
        <v>61</v>
      </c>
      <c r="B67" s="189" t="s">
        <v>319</v>
      </c>
      <c r="C67" s="189">
        <v>120350</v>
      </c>
      <c r="D67" s="127" t="s">
        <v>320</v>
      </c>
      <c r="E67" s="121" t="s">
        <v>260</v>
      </c>
      <c r="F67" s="190" t="s">
        <v>505</v>
      </c>
      <c r="G67" s="122">
        <v>43658</v>
      </c>
      <c r="H67" s="122">
        <v>44439</v>
      </c>
      <c r="I67" s="189" t="s">
        <v>61</v>
      </c>
      <c r="J67" s="189" t="s">
        <v>412</v>
      </c>
      <c r="K67" s="121" t="s">
        <v>260</v>
      </c>
      <c r="L67" s="189" t="s">
        <v>80</v>
      </c>
      <c r="M67" s="189">
        <v>51</v>
      </c>
      <c r="N67" s="123">
        <v>3954987.68</v>
      </c>
      <c r="O67" s="123">
        <v>604880.37</v>
      </c>
      <c r="P67" s="123">
        <v>93058.61</v>
      </c>
      <c r="Q67" s="123">
        <v>0</v>
      </c>
      <c r="R67" s="123">
        <v>269589.52</v>
      </c>
      <c r="S67" s="123">
        <v>4922516.18</v>
      </c>
      <c r="T67" s="130" t="s">
        <v>19</v>
      </c>
      <c r="U67" s="123">
        <v>0</v>
      </c>
      <c r="V67" s="123">
        <v>97119</v>
      </c>
      <c r="W67" s="129">
        <v>14853.43</v>
      </c>
    </row>
    <row r="68" spans="1:23" s="187" customFormat="1" ht="30" customHeight="1" x14ac:dyDescent="0.25">
      <c r="A68" s="188">
        <f t="shared" si="0"/>
        <v>62</v>
      </c>
      <c r="B68" s="189" t="s">
        <v>318</v>
      </c>
      <c r="C68" s="189">
        <v>120351</v>
      </c>
      <c r="D68" s="127" t="s">
        <v>376</v>
      </c>
      <c r="E68" s="121" t="s">
        <v>260</v>
      </c>
      <c r="F68" s="190" t="s">
        <v>504</v>
      </c>
      <c r="G68" s="122">
        <v>43955</v>
      </c>
      <c r="H68" s="122">
        <v>44834</v>
      </c>
      <c r="I68" s="189" t="s">
        <v>61</v>
      </c>
      <c r="J68" s="189" t="s">
        <v>412</v>
      </c>
      <c r="K68" s="121" t="s">
        <v>351</v>
      </c>
      <c r="L68" s="189" t="s">
        <v>80</v>
      </c>
      <c r="M68" s="189">
        <v>51</v>
      </c>
      <c r="N68" s="123">
        <v>5029008.93</v>
      </c>
      <c r="O68" s="123">
        <v>769142.5</v>
      </c>
      <c r="P68" s="123">
        <v>118329.66</v>
      </c>
      <c r="Q68" s="123"/>
      <c r="R68" s="123">
        <v>144085.20000000001</v>
      </c>
      <c r="S68" s="123">
        <v>6060566.29</v>
      </c>
      <c r="T68" s="130" t="s">
        <v>19</v>
      </c>
      <c r="U68" s="123">
        <v>0</v>
      </c>
      <c r="V68" s="123">
        <v>46231.38</v>
      </c>
      <c r="W68" s="129">
        <v>7070.67</v>
      </c>
    </row>
    <row r="69" spans="1:23" s="187" customFormat="1" ht="30" customHeight="1" x14ac:dyDescent="0.25">
      <c r="A69" s="188">
        <f t="shared" si="0"/>
        <v>63</v>
      </c>
      <c r="B69" s="189" t="s">
        <v>321</v>
      </c>
      <c r="C69" s="189">
        <v>120507</v>
      </c>
      <c r="D69" s="127" t="s">
        <v>266</v>
      </c>
      <c r="E69" s="121" t="s">
        <v>267</v>
      </c>
      <c r="F69" s="190" t="s">
        <v>504</v>
      </c>
      <c r="G69" s="122">
        <v>43571</v>
      </c>
      <c r="H69" s="122">
        <v>44561</v>
      </c>
      <c r="I69" s="189" t="s">
        <v>61</v>
      </c>
      <c r="J69" s="189" t="s">
        <v>412</v>
      </c>
      <c r="K69" s="121" t="s">
        <v>96</v>
      </c>
      <c r="L69" s="189" t="s">
        <v>80</v>
      </c>
      <c r="M69" s="189">
        <v>51</v>
      </c>
      <c r="N69" s="123">
        <v>10265081.84</v>
      </c>
      <c r="O69" s="123">
        <v>1569953.69</v>
      </c>
      <c r="P69" s="123">
        <v>241531.34</v>
      </c>
      <c r="Q69" s="123">
        <v>0</v>
      </c>
      <c r="R69" s="123">
        <v>0</v>
      </c>
      <c r="S69" s="123">
        <v>12076566.869999999</v>
      </c>
      <c r="T69" s="130" t="s">
        <v>19</v>
      </c>
      <c r="U69" s="123">
        <v>0</v>
      </c>
      <c r="V69" s="123">
        <v>303727.38</v>
      </c>
      <c r="W69" s="129">
        <v>46452.42</v>
      </c>
    </row>
    <row r="70" spans="1:23" s="187" customFormat="1" ht="30" customHeight="1" x14ac:dyDescent="0.25">
      <c r="A70" s="188">
        <f t="shared" si="0"/>
        <v>64</v>
      </c>
      <c r="B70" s="189" t="s">
        <v>321</v>
      </c>
      <c r="C70" s="189">
        <v>120933</v>
      </c>
      <c r="D70" s="127" t="s">
        <v>322</v>
      </c>
      <c r="E70" s="121" t="s">
        <v>323</v>
      </c>
      <c r="F70" s="190" t="s">
        <v>504</v>
      </c>
      <c r="G70" s="122">
        <v>43648</v>
      </c>
      <c r="H70" s="122">
        <v>44804</v>
      </c>
      <c r="I70" s="189" t="s">
        <v>61</v>
      </c>
      <c r="J70" s="189" t="s">
        <v>412</v>
      </c>
      <c r="K70" s="121" t="s">
        <v>324</v>
      </c>
      <c r="L70" s="189" t="s">
        <v>80</v>
      </c>
      <c r="M70" s="189">
        <v>51</v>
      </c>
      <c r="N70" s="123">
        <v>3944097.17</v>
      </c>
      <c r="O70" s="123">
        <v>603214.85</v>
      </c>
      <c r="P70" s="123">
        <v>92802.29</v>
      </c>
      <c r="Q70" s="123">
        <v>0</v>
      </c>
      <c r="R70" s="123">
        <v>591250.27</v>
      </c>
      <c r="S70" s="123">
        <v>5231364.58</v>
      </c>
      <c r="T70" s="130" t="s">
        <v>19</v>
      </c>
      <c r="U70" s="123">
        <v>0</v>
      </c>
      <c r="V70" s="123">
        <v>198360.76</v>
      </c>
      <c r="W70" s="129">
        <v>30337.53</v>
      </c>
    </row>
    <row r="71" spans="1:23" s="187" customFormat="1" ht="30" customHeight="1" x14ac:dyDescent="0.25">
      <c r="A71" s="188">
        <f t="shared" si="0"/>
        <v>65</v>
      </c>
      <c r="B71" s="189" t="s">
        <v>321</v>
      </c>
      <c r="C71" s="189">
        <v>120976</v>
      </c>
      <c r="D71" s="127" t="s">
        <v>325</v>
      </c>
      <c r="E71" s="121" t="s">
        <v>323</v>
      </c>
      <c r="F71" s="190" t="s">
        <v>504</v>
      </c>
      <c r="G71" s="122">
        <v>43673</v>
      </c>
      <c r="H71" s="122">
        <v>44773</v>
      </c>
      <c r="I71" s="189" t="s">
        <v>61</v>
      </c>
      <c r="J71" s="189" t="s">
        <v>412</v>
      </c>
      <c r="K71" s="121" t="s">
        <v>326</v>
      </c>
      <c r="L71" s="189" t="s">
        <v>80</v>
      </c>
      <c r="M71" s="189">
        <v>51</v>
      </c>
      <c r="N71" s="123">
        <v>5149925.5</v>
      </c>
      <c r="O71" s="123">
        <v>787635.64</v>
      </c>
      <c r="P71" s="123">
        <v>121174.72</v>
      </c>
      <c r="Q71" s="123">
        <v>0</v>
      </c>
      <c r="R71" s="123">
        <v>26821.41</v>
      </c>
      <c r="S71" s="123">
        <v>6085557.2699999996</v>
      </c>
      <c r="T71" s="130" t="s">
        <v>19</v>
      </c>
      <c r="U71" s="123">
        <v>0</v>
      </c>
      <c r="V71" s="123">
        <v>279149.40999999997</v>
      </c>
      <c r="W71" s="129">
        <v>42693.440000000002</v>
      </c>
    </row>
    <row r="72" spans="1:23" s="187" customFormat="1" ht="30" customHeight="1" x14ac:dyDescent="0.25">
      <c r="A72" s="188">
        <f t="shared" si="0"/>
        <v>66</v>
      </c>
      <c r="B72" s="189" t="s">
        <v>506</v>
      </c>
      <c r="C72" s="189">
        <v>124742</v>
      </c>
      <c r="D72" s="127" t="s">
        <v>268</v>
      </c>
      <c r="E72" s="121" t="s">
        <v>269</v>
      </c>
      <c r="F72" s="190" t="s">
        <v>505</v>
      </c>
      <c r="G72" s="122">
        <v>43637</v>
      </c>
      <c r="H72" s="122">
        <v>45016</v>
      </c>
      <c r="I72" s="189" t="s">
        <v>61</v>
      </c>
      <c r="J72" s="189" t="s">
        <v>412</v>
      </c>
      <c r="K72" s="121" t="s">
        <v>270</v>
      </c>
      <c r="L72" s="189" t="s">
        <v>80</v>
      </c>
      <c r="M72" s="189">
        <v>52</v>
      </c>
      <c r="N72" s="123">
        <v>1820749.56</v>
      </c>
      <c r="O72" s="123">
        <v>278467.58</v>
      </c>
      <c r="P72" s="123">
        <v>42841.17</v>
      </c>
      <c r="Q72" s="123">
        <v>0</v>
      </c>
      <c r="R72" s="123">
        <v>1201212.1599999999</v>
      </c>
      <c r="S72" s="123">
        <v>3343270.4699999997</v>
      </c>
      <c r="T72" s="130" t="s">
        <v>19</v>
      </c>
      <c r="U72" s="123" t="s">
        <v>507</v>
      </c>
      <c r="V72" s="123">
        <v>15172.5</v>
      </c>
      <c r="W72" s="129">
        <v>2320.5</v>
      </c>
    </row>
    <row r="73" spans="1:23" s="187" customFormat="1" ht="30" customHeight="1" x14ac:dyDescent="0.25">
      <c r="A73" s="188">
        <f t="shared" ref="A73:A79" si="1">A72+1</f>
        <v>67</v>
      </c>
      <c r="B73" s="192" t="s">
        <v>508</v>
      </c>
      <c r="C73" s="192">
        <v>124532</v>
      </c>
      <c r="D73" s="147" t="s">
        <v>448</v>
      </c>
      <c r="E73" s="145" t="s">
        <v>267</v>
      </c>
      <c r="F73" s="193" t="s">
        <v>504</v>
      </c>
      <c r="G73" s="149">
        <v>44187</v>
      </c>
      <c r="H73" s="149">
        <v>45260</v>
      </c>
      <c r="I73" s="192" t="s">
        <v>61</v>
      </c>
      <c r="J73" s="192" t="s">
        <v>412</v>
      </c>
      <c r="K73" s="145" t="s">
        <v>449</v>
      </c>
      <c r="L73" s="192" t="s">
        <v>80</v>
      </c>
      <c r="M73" s="192">
        <v>51</v>
      </c>
      <c r="N73" s="152">
        <v>3648556.2</v>
      </c>
      <c r="O73" s="152">
        <v>558014.47</v>
      </c>
      <c r="P73" s="152">
        <v>85848.38</v>
      </c>
      <c r="Q73" s="152"/>
      <c r="R73" s="152">
        <v>329035</v>
      </c>
      <c r="S73" s="152">
        <v>4621454.05</v>
      </c>
      <c r="T73" s="150" t="s">
        <v>19</v>
      </c>
      <c r="U73" s="152">
        <v>0</v>
      </c>
      <c r="V73" s="152">
        <v>0</v>
      </c>
      <c r="W73" s="153">
        <v>0</v>
      </c>
    </row>
    <row r="74" spans="1:23" s="187" customFormat="1" ht="30" customHeight="1" x14ac:dyDescent="0.25">
      <c r="A74" s="188">
        <f t="shared" si="1"/>
        <v>68</v>
      </c>
      <c r="B74" s="192" t="s">
        <v>509</v>
      </c>
      <c r="C74" s="192">
        <v>123984</v>
      </c>
      <c r="D74" s="147" t="s">
        <v>377</v>
      </c>
      <c r="E74" s="145" t="s">
        <v>260</v>
      </c>
      <c r="F74" s="193" t="s">
        <v>510</v>
      </c>
      <c r="G74" s="149">
        <v>43969</v>
      </c>
      <c r="H74" s="149">
        <v>44985</v>
      </c>
      <c r="I74" s="192" t="s">
        <v>61</v>
      </c>
      <c r="J74" s="192" t="s">
        <v>412</v>
      </c>
      <c r="K74" s="145" t="s">
        <v>378</v>
      </c>
      <c r="L74" s="192" t="s">
        <v>80</v>
      </c>
      <c r="M74" s="192">
        <v>55</v>
      </c>
      <c r="N74" s="152">
        <v>17111869.260000002</v>
      </c>
      <c r="O74" s="152">
        <v>2617109.4</v>
      </c>
      <c r="P74" s="152">
        <v>402632.22</v>
      </c>
      <c r="Q74" s="152"/>
      <c r="R74" s="152">
        <v>25209.39</v>
      </c>
      <c r="S74" s="152">
        <v>20156820.27</v>
      </c>
      <c r="T74" s="150" t="s">
        <v>19</v>
      </c>
      <c r="U74" s="152">
        <v>0</v>
      </c>
      <c r="V74" s="152">
        <v>164989.59</v>
      </c>
      <c r="W74" s="153">
        <v>25233.7</v>
      </c>
    </row>
    <row r="75" spans="1:23" s="187" customFormat="1" ht="30" customHeight="1" x14ac:dyDescent="0.25">
      <c r="A75" s="188">
        <f t="shared" si="1"/>
        <v>69</v>
      </c>
      <c r="B75" s="192" t="s">
        <v>511</v>
      </c>
      <c r="C75" s="192">
        <v>124736</v>
      </c>
      <c r="D75" s="147" t="s">
        <v>371</v>
      </c>
      <c r="E75" s="145" t="s">
        <v>372</v>
      </c>
      <c r="F75" s="193" t="s">
        <v>512</v>
      </c>
      <c r="G75" s="149">
        <v>43969</v>
      </c>
      <c r="H75" s="149">
        <v>44560</v>
      </c>
      <c r="I75" s="192" t="s">
        <v>61</v>
      </c>
      <c r="J75" s="192" t="s">
        <v>412</v>
      </c>
      <c r="K75" s="145" t="s">
        <v>96</v>
      </c>
      <c r="L75" s="192" t="s">
        <v>373</v>
      </c>
      <c r="M75" s="192">
        <v>13</v>
      </c>
      <c r="N75" s="152">
        <v>3288100.93</v>
      </c>
      <c r="O75" s="152">
        <v>0</v>
      </c>
      <c r="P75" s="152">
        <v>580253.1</v>
      </c>
      <c r="Q75" s="152"/>
      <c r="R75" s="152">
        <v>404143.98</v>
      </c>
      <c r="S75" s="152">
        <v>4272498.01</v>
      </c>
      <c r="T75" s="150" t="s">
        <v>19</v>
      </c>
      <c r="U75" s="152">
        <v>0</v>
      </c>
      <c r="V75" s="152">
        <v>135364.9</v>
      </c>
      <c r="W75" s="153">
        <v>0</v>
      </c>
    </row>
    <row r="76" spans="1:23" s="187" customFormat="1" ht="30" customHeight="1" x14ac:dyDescent="0.25">
      <c r="A76" s="188">
        <f t="shared" si="1"/>
        <v>70</v>
      </c>
      <c r="B76" s="192" t="s">
        <v>306</v>
      </c>
      <c r="C76" s="192">
        <v>120169</v>
      </c>
      <c r="D76" s="147" t="s">
        <v>252</v>
      </c>
      <c r="E76" s="145" t="s">
        <v>253</v>
      </c>
      <c r="F76" s="193" t="s">
        <v>492</v>
      </c>
      <c r="G76" s="149">
        <v>43462</v>
      </c>
      <c r="H76" s="149">
        <v>44592</v>
      </c>
      <c r="I76" s="192" t="s">
        <v>61</v>
      </c>
      <c r="J76" s="192" t="s">
        <v>412</v>
      </c>
      <c r="K76" s="145" t="s">
        <v>254</v>
      </c>
      <c r="L76" s="192" t="s">
        <v>255</v>
      </c>
      <c r="M76" s="192">
        <v>94</v>
      </c>
      <c r="N76" s="152">
        <v>5827473.0800000001</v>
      </c>
      <c r="O76" s="152">
        <v>1028377.6</v>
      </c>
      <c r="P76" s="152">
        <v>139915.32</v>
      </c>
      <c r="Q76" s="152">
        <v>0</v>
      </c>
      <c r="R76" s="152">
        <v>0</v>
      </c>
      <c r="S76" s="152">
        <v>6995766</v>
      </c>
      <c r="T76" s="150" t="s">
        <v>19</v>
      </c>
      <c r="U76" s="152">
        <v>0</v>
      </c>
      <c r="V76" s="152">
        <v>2459986.2600000002</v>
      </c>
      <c r="W76" s="153">
        <v>434115.21000000008</v>
      </c>
    </row>
    <row r="77" spans="1:23" s="187" customFormat="1" ht="30" customHeight="1" x14ac:dyDescent="0.25">
      <c r="A77" s="188">
        <f t="shared" si="1"/>
        <v>71</v>
      </c>
      <c r="B77" s="192" t="s">
        <v>513</v>
      </c>
      <c r="C77" s="192">
        <v>126030</v>
      </c>
      <c r="D77" s="147" t="s">
        <v>514</v>
      </c>
      <c r="E77" s="145" t="s">
        <v>239</v>
      </c>
      <c r="F77" s="193" t="s">
        <v>510</v>
      </c>
      <c r="G77" s="149">
        <v>44238</v>
      </c>
      <c r="H77" s="149">
        <v>44561</v>
      </c>
      <c r="I77" s="192" t="s">
        <v>61</v>
      </c>
      <c r="J77" s="192" t="s">
        <v>412</v>
      </c>
      <c r="K77" s="145" t="s">
        <v>347</v>
      </c>
      <c r="L77" s="192" t="s">
        <v>80</v>
      </c>
      <c r="M77" s="192">
        <v>55</v>
      </c>
      <c r="N77" s="152">
        <v>566412.97</v>
      </c>
      <c r="O77" s="152">
        <v>86627.85</v>
      </c>
      <c r="P77" s="152">
        <v>13327.37</v>
      </c>
      <c r="Q77" s="152"/>
      <c r="R77" s="152">
        <v>40295.25</v>
      </c>
      <c r="S77" s="152">
        <v>706663.44</v>
      </c>
      <c r="T77" s="150" t="s">
        <v>19</v>
      </c>
      <c r="U77" s="152">
        <v>0</v>
      </c>
      <c r="V77" s="152">
        <v>0</v>
      </c>
      <c r="W77" s="153">
        <v>0</v>
      </c>
    </row>
    <row r="78" spans="1:23" s="187" customFormat="1" ht="30" customHeight="1" x14ac:dyDescent="0.25">
      <c r="A78" s="188">
        <f t="shared" si="1"/>
        <v>72</v>
      </c>
      <c r="B78" s="192" t="s">
        <v>508</v>
      </c>
      <c r="C78" s="192">
        <v>122373</v>
      </c>
      <c r="D78" s="147" t="s">
        <v>515</v>
      </c>
      <c r="E78" s="145" t="s">
        <v>239</v>
      </c>
      <c r="F78" s="193" t="s">
        <v>504</v>
      </c>
      <c r="G78" s="149">
        <v>44287</v>
      </c>
      <c r="H78" s="149">
        <v>45291</v>
      </c>
      <c r="I78" s="192" t="s">
        <v>61</v>
      </c>
      <c r="J78" s="192" t="s">
        <v>412</v>
      </c>
      <c r="K78" s="145" t="s">
        <v>347</v>
      </c>
      <c r="L78" s="192" t="s">
        <v>80</v>
      </c>
      <c r="M78" s="192">
        <v>51</v>
      </c>
      <c r="N78" s="152">
        <v>10883141.130000001</v>
      </c>
      <c r="O78" s="152">
        <v>1664480.39</v>
      </c>
      <c r="P78" s="152">
        <v>256073.92</v>
      </c>
      <c r="Q78" s="152"/>
      <c r="R78" s="152">
        <v>5950</v>
      </c>
      <c r="S78" s="152">
        <v>12809645.440000001</v>
      </c>
      <c r="T78" s="150" t="s">
        <v>19</v>
      </c>
      <c r="U78" s="152">
        <v>0</v>
      </c>
      <c r="V78" s="152">
        <v>0</v>
      </c>
      <c r="W78" s="153">
        <v>0</v>
      </c>
    </row>
    <row r="79" spans="1:23" s="187" customFormat="1" ht="30" customHeight="1" thickBot="1" x14ac:dyDescent="0.3">
      <c r="A79" s="188">
        <f t="shared" si="1"/>
        <v>73</v>
      </c>
      <c r="B79" s="192" t="s">
        <v>313</v>
      </c>
      <c r="C79" s="192">
        <v>117661</v>
      </c>
      <c r="D79" s="147" t="s">
        <v>314</v>
      </c>
      <c r="E79" s="145" t="s">
        <v>315</v>
      </c>
      <c r="F79" s="193" t="s">
        <v>516</v>
      </c>
      <c r="G79" s="149">
        <v>43670</v>
      </c>
      <c r="H79" s="149">
        <v>45291</v>
      </c>
      <c r="I79" s="192" t="s">
        <v>61</v>
      </c>
      <c r="J79" s="192" t="s">
        <v>412</v>
      </c>
      <c r="K79" s="145" t="s">
        <v>316</v>
      </c>
      <c r="L79" s="192" t="s">
        <v>80</v>
      </c>
      <c r="M79" s="192">
        <v>34</v>
      </c>
      <c r="N79" s="152">
        <v>57427776.229999997</v>
      </c>
      <c r="O79" s="152">
        <v>8783071.6300000008</v>
      </c>
      <c r="P79" s="152">
        <v>1351241.81</v>
      </c>
      <c r="Q79" s="152">
        <v>0</v>
      </c>
      <c r="R79" s="152">
        <v>12400048.18</v>
      </c>
      <c r="S79" s="152">
        <v>79962137.849999994</v>
      </c>
      <c r="T79" s="150" t="s">
        <v>19</v>
      </c>
      <c r="U79" s="152">
        <v>0</v>
      </c>
      <c r="V79" s="152">
        <v>155804.60999999999</v>
      </c>
      <c r="W79" s="153">
        <v>23828.899999999998</v>
      </c>
    </row>
    <row r="80" spans="1:23" ht="30" customHeight="1" thickBot="1" x14ac:dyDescent="0.3">
      <c r="A80" s="262" t="s">
        <v>8</v>
      </c>
      <c r="B80" s="263"/>
      <c r="C80" s="263"/>
      <c r="D80" s="263"/>
      <c r="E80" s="263"/>
      <c r="F80" s="263"/>
      <c r="G80" s="263"/>
      <c r="H80" s="263"/>
      <c r="I80" s="263"/>
      <c r="J80" s="263"/>
      <c r="K80" s="263"/>
      <c r="L80" s="263"/>
      <c r="M80" s="263"/>
      <c r="N80" s="34">
        <f t="shared" ref="N80:S80" si="2">SUM(N7:N79)</f>
        <v>394460516.77000004</v>
      </c>
      <c r="O80" s="34">
        <f t="shared" si="2"/>
        <v>65473566.109999992</v>
      </c>
      <c r="P80" s="34">
        <f t="shared" si="2"/>
        <v>32104347.579999991</v>
      </c>
      <c r="Q80" s="34">
        <f t="shared" si="2"/>
        <v>28376509.560000002</v>
      </c>
      <c r="R80" s="34">
        <f t="shared" si="2"/>
        <v>36772916.840000004</v>
      </c>
      <c r="S80" s="34">
        <f t="shared" si="2"/>
        <v>528811347.29999995</v>
      </c>
      <c r="T80" s="34"/>
      <c r="U80" s="34"/>
      <c r="V80" s="34">
        <f>SUM(V7:V79)</f>
        <v>84489473.120000005</v>
      </c>
      <c r="W80" s="35">
        <f>SUM(W7:W79)</f>
        <v>8517742.540000001</v>
      </c>
    </row>
    <row r="81" spans="14:19" ht="30" customHeight="1" x14ac:dyDescent="0.25">
      <c r="S81" s="47"/>
    </row>
    <row r="82" spans="14:19" ht="30" customHeight="1" x14ac:dyDescent="0.25">
      <c r="N82" s="41"/>
      <c r="O82" s="41"/>
      <c r="P82" s="41"/>
      <c r="Q82" s="41"/>
      <c r="R82" s="41"/>
      <c r="S82" s="41"/>
    </row>
    <row r="84" spans="14:19" ht="30" customHeight="1" x14ac:dyDescent="0.25">
      <c r="N84" s="41"/>
      <c r="O84" s="41"/>
      <c r="P84" s="41"/>
      <c r="Q84" s="41"/>
      <c r="R84" s="41"/>
      <c r="S84" s="41"/>
    </row>
    <row r="88" spans="14:19" ht="30" customHeight="1" x14ac:dyDescent="0.25">
      <c r="N88" s="41"/>
      <c r="O88" s="41"/>
      <c r="P88" s="41"/>
      <c r="Q88" s="41"/>
      <c r="R88" s="41"/>
      <c r="S88" s="41"/>
    </row>
  </sheetData>
  <mergeCells count="26">
    <mergeCell ref="A80:M80"/>
    <mergeCell ref="V4:W4"/>
    <mergeCell ref="N5:O5"/>
    <mergeCell ref="P5:P6"/>
    <mergeCell ref="Q5:Q6"/>
    <mergeCell ref="R5:R6"/>
    <mergeCell ref="V5:V6"/>
    <mergeCell ref="W5:W6"/>
    <mergeCell ref="N4:P4"/>
    <mergeCell ref="L4:L6"/>
    <mergeCell ref="M4:M6"/>
    <mergeCell ref="S4:S6"/>
    <mergeCell ref="T4:T6"/>
    <mergeCell ref="U4:U6"/>
    <mergeCell ref="A2:K2"/>
    <mergeCell ref="A4:A6"/>
    <mergeCell ref="B4:B6"/>
    <mergeCell ref="C4:C6"/>
    <mergeCell ref="D4:D6"/>
    <mergeCell ref="E4:E6"/>
    <mergeCell ref="F4:F6"/>
    <mergeCell ref="G4:G6"/>
    <mergeCell ref="H4:H6"/>
    <mergeCell ref="I4:I6"/>
    <mergeCell ref="J4:J6"/>
    <mergeCell ref="K4:K6"/>
  </mergeCells>
  <conditionalFormatting sqref="C4:C6">
    <cfRule type="duplicateValues" dxfId="26" priority="35"/>
  </conditionalFormatting>
  <conditionalFormatting sqref="C7:C79">
    <cfRule type="duplicateValues" dxfId="25" priority="36"/>
  </conditionalFormatting>
  <pageMargins left="0.70866141732283472" right="0.70866141732283472" top="0.74803149606299213" bottom="0.74803149606299213" header="0.31496062992125984" footer="0.31496062992125984"/>
  <pageSetup paperSize="9" scale="32" fitToHeight="0" orientation="landscape" verticalDpi="599"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2:Z24"/>
  <sheetViews>
    <sheetView zoomScale="70" zoomScaleNormal="70" workbookViewId="0">
      <pane ySplit="7" topLeftCell="A8" activePane="bottomLeft" state="frozen"/>
      <selection pane="bottomLeft" activeCell="S28" sqref="S28"/>
    </sheetView>
  </sheetViews>
  <sheetFormatPr defaultColWidth="9.140625" defaultRowHeight="30" customHeight="1" x14ac:dyDescent="0.2"/>
  <cols>
    <col min="1" max="1" width="15.7109375" style="90" customWidth="1"/>
    <col min="2" max="2" width="10.7109375" style="27" customWidth="1"/>
    <col min="3" max="3" width="53.7109375" style="29" customWidth="1"/>
    <col min="4" max="4" width="14.7109375" style="27" customWidth="1"/>
    <col min="5" max="5" width="12.85546875" style="27" customWidth="1"/>
    <col min="6" max="6" width="37.42578125" style="27" customWidth="1"/>
    <col min="7" max="7" width="39.5703125" style="27" customWidth="1"/>
    <col min="8" max="8" width="81" style="37" customWidth="1"/>
    <col min="9" max="9" width="22.5703125" style="37" customWidth="1"/>
    <col min="10" max="10" width="23" style="27" customWidth="1"/>
    <col min="11" max="11" width="15.85546875" style="37" customWidth="1"/>
    <col min="12" max="12" width="20" style="37" customWidth="1"/>
    <col min="13" max="13" width="14" style="27" customWidth="1"/>
    <col min="14" max="14" width="13.42578125" style="27" customWidth="1"/>
    <col min="15" max="15" width="34.28515625" style="27" customWidth="1"/>
    <col min="16" max="16" width="12.7109375" style="27" customWidth="1"/>
    <col min="17" max="17" width="21.28515625" style="27" customWidth="1"/>
    <col min="18" max="18" width="20.5703125" style="27" customWidth="1"/>
    <col min="19" max="19" width="19.7109375" style="27" customWidth="1"/>
    <col min="20" max="20" width="16.7109375" style="27" customWidth="1"/>
    <col min="21" max="21" width="16.85546875" style="27" customWidth="1"/>
    <col min="22" max="22" width="16.140625" style="27" customWidth="1"/>
    <col min="23" max="23" width="18" style="27" customWidth="1"/>
    <col min="24" max="24" width="16.140625" style="27" customWidth="1"/>
    <col min="25" max="25" width="18.42578125" style="27" customWidth="1"/>
    <col min="26" max="26" width="17.140625" style="27" customWidth="1"/>
    <col min="27" max="16384" width="9.140625" style="27"/>
  </cols>
  <sheetData>
    <row r="2" spans="1:26" ht="30" customHeight="1" x14ac:dyDescent="0.2">
      <c r="A2" s="290" t="s">
        <v>418</v>
      </c>
      <c r="B2" s="290"/>
      <c r="C2" s="290"/>
      <c r="D2" s="290"/>
      <c r="E2" s="290"/>
      <c r="F2" s="290"/>
      <c r="G2" s="290"/>
      <c r="H2" s="290"/>
      <c r="I2" s="43"/>
      <c r="J2" s="42"/>
      <c r="K2" s="43"/>
    </row>
    <row r="3" spans="1:26" ht="30" customHeight="1" x14ac:dyDescent="0.2">
      <c r="C3" s="33"/>
      <c r="D3" s="42"/>
      <c r="E3" s="42"/>
      <c r="F3" s="42"/>
      <c r="G3" s="42"/>
      <c r="H3" s="43"/>
      <c r="I3" s="43"/>
      <c r="J3" s="42"/>
      <c r="K3" s="43"/>
    </row>
    <row r="4" spans="1:26" ht="30" customHeight="1" thickBot="1" x14ac:dyDescent="0.25">
      <c r="C4" s="33"/>
      <c r="D4" s="42"/>
      <c r="E4" s="42"/>
      <c r="F4" s="42"/>
      <c r="G4" s="42"/>
      <c r="H4" s="43"/>
      <c r="I4" s="43"/>
      <c r="J4" s="42"/>
      <c r="K4" s="43"/>
    </row>
    <row r="5" spans="1:26" s="28" customFormat="1" ht="30" customHeight="1" x14ac:dyDescent="0.2">
      <c r="A5" s="258" t="s">
        <v>45</v>
      </c>
      <c r="B5" s="260" t="s">
        <v>9</v>
      </c>
      <c r="C5" s="260" t="s">
        <v>46</v>
      </c>
      <c r="D5" s="260" t="s">
        <v>47</v>
      </c>
      <c r="E5" s="260" t="s">
        <v>48</v>
      </c>
      <c r="F5" s="260" t="s">
        <v>10</v>
      </c>
      <c r="G5" s="260" t="s">
        <v>49</v>
      </c>
      <c r="H5" s="260" t="s">
        <v>12</v>
      </c>
      <c r="I5" s="260" t="s">
        <v>50</v>
      </c>
      <c r="J5" s="260" t="s">
        <v>51</v>
      </c>
      <c r="K5" s="260" t="s">
        <v>52</v>
      </c>
      <c r="L5" s="260" t="s">
        <v>53</v>
      </c>
      <c r="M5" s="260" t="s">
        <v>54</v>
      </c>
      <c r="N5" s="260" t="s">
        <v>55</v>
      </c>
      <c r="O5" s="260" t="s">
        <v>56</v>
      </c>
      <c r="P5" s="260" t="s">
        <v>35</v>
      </c>
      <c r="Q5" s="264" t="s">
        <v>57</v>
      </c>
      <c r="R5" s="264"/>
      <c r="S5" s="264"/>
      <c r="T5" s="68"/>
      <c r="U5" s="68"/>
      <c r="V5" s="264" t="s">
        <v>16</v>
      </c>
      <c r="W5" s="277" t="s">
        <v>295</v>
      </c>
      <c r="X5" s="277" t="s">
        <v>58</v>
      </c>
      <c r="Y5" s="264" t="s">
        <v>18</v>
      </c>
      <c r="Z5" s="266"/>
    </row>
    <row r="6" spans="1:26" ht="30" customHeight="1" x14ac:dyDescent="0.2">
      <c r="A6" s="295"/>
      <c r="B6" s="286"/>
      <c r="C6" s="286"/>
      <c r="D6" s="286"/>
      <c r="E6" s="286"/>
      <c r="F6" s="286"/>
      <c r="G6" s="286"/>
      <c r="H6" s="286"/>
      <c r="I6" s="286"/>
      <c r="J6" s="286"/>
      <c r="K6" s="286"/>
      <c r="L6" s="286"/>
      <c r="M6" s="286"/>
      <c r="N6" s="286"/>
      <c r="O6" s="286"/>
      <c r="P6" s="286"/>
      <c r="Q6" s="291" t="s">
        <v>64</v>
      </c>
      <c r="R6" s="291"/>
      <c r="S6" s="291" t="s">
        <v>70</v>
      </c>
      <c r="T6" s="291" t="s">
        <v>66</v>
      </c>
      <c r="U6" s="291" t="s">
        <v>38</v>
      </c>
      <c r="V6" s="291"/>
      <c r="W6" s="279"/>
      <c r="X6" s="279"/>
      <c r="Y6" s="291" t="s">
        <v>22</v>
      </c>
      <c r="Z6" s="293" t="s">
        <v>23</v>
      </c>
    </row>
    <row r="7" spans="1:26" ht="30" customHeight="1" thickBot="1" x14ac:dyDescent="0.25">
      <c r="A7" s="296"/>
      <c r="B7" s="287"/>
      <c r="C7" s="287"/>
      <c r="D7" s="287"/>
      <c r="E7" s="287"/>
      <c r="F7" s="287"/>
      <c r="G7" s="287"/>
      <c r="H7" s="287"/>
      <c r="I7" s="287"/>
      <c r="J7" s="287"/>
      <c r="K7" s="287"/>
      <c r="L7" s="287"/>
      <c r="M7" s="287"/>
      <c r="N7" s="287"/>
      <c r="O7" s="287"/>
      <c r="P7" s="287"/>
      <c r="Q7" s="200" t="s">
        <v>22</v>
      </c>
      <c r="R7" s="200" t="s">
        <v>67</v>
      </c>
      <c r="S7" s="292"/>
      <c r="T7" s="292"/>
      <c r="U7" s="292"/>
      <c r="V7" s="292"/>
      <c r="W7" s="280"/>
      <c r="X7" s="280"/>
      <c r="Y7" s="292"/>
      <c r="Z7" s="294"/>
    </row>
    <row r="8" spans="1:26" s="105" customFormat="1" ht="30" customHeight="1" x14ac:dyDescent="0.2">
      <c r="A8" s="202" t="s">
        <v>517</v>
      </c>
      <c r="B8" s="203">
        <v>1</v>
      </c>
      <c r="C8" s="203" t="s">
        <v>518</v>
      </c>
      <c r="D8" s="204">
        <v>74</v>
      </c>
      <c r="E8" s="203">
        <v>105099</v>
      </c>
      <c r="F8" s="203" t="s">
        <v>93</v>
      </c>
      <c r="G8" s="203" t="s">
        <v>94</v>
      </c>
      <c r="H8" s="203" t="s">
        <v>95</v>
      </c>
      <c r="I8" s="205">
        <v>43272</v>
      </c>
      <c r="J8" s="205">
        <v>44526</v>
      </c>
      <c r="K8" s="233">
        <v>0.84999999990110509</v>
      </c>
      <c r="L8" s="203" t="s">
        <v>59</v>
      </c>
      <c r="M8" s="203" t="s">
        <v>96</v>
      </c>
      <c r="N8" s="203" t="s">
        <v>97</v>
      </c>
      <c r="O8" s="203" t="s">
        <v>98</v>
      </c>
      <c r="P8" s="203">
        <v>115</v>
      </c>
      <c r="Q8" s="207">
        <v>4297493.5199999996</v>
      </c>
      <c r="R8" s="207">
        <v>672479.62</v>
      </c>
      <c r="S8" s="207">
        <v>85901.59</v>
      </c>
      <c r="T8" s="207">
        <v>0</v>
      </c>
      <c r="U8" s="207">
        <v>0</v>
      </c>
      <c r="V8" s="207">
        <v>5055874.7299999995</v>
      </c>
      <c r="W8" s="206" t="s">
        <v>302</v>
      </c>
      <c r="X8" s="206" t="s">
        <v>300</v>
      </c>
      <c r="Y8" s="207">
        <v>1261483.0700000005</v>
      </c>
      <c r="Z8" s="208">
        <v>142876.48000000001</v>
      </c>
    </row>
    <row r="9" spans="1:26" s="105" customFormat="1" ht="30" customHeight="1" x14ac:dyDescent="0.2">
      <c r="A9" s="106" t="s">
        <v>517</v>
      </c>
      <c r="B9" s="107">
        <f>B8+1</f>
        <v>2</v>
      </c>
      <c r="C9" s="107" t="s">
        <v>518</v>
      </c>
      <c r="D9" s="108">
        <v>74</v>
      </c>
      <c r="E9" s="107">
        <v>106178</v>
      </c>
      <c r="F9" s="108" t="s">
        <v>99</v>
      </c>
      <c r="G9" s="108" t="s">
        <v>100</v>
      </c>
      <c r="H9" s="108" t="s">
        <v>101</v>
      </c>
      <c r="I9" s="109">
        <v>43229</v>
      </c>
      <c r="J9" s="110">
        <v>44324</v>
      </c>
      <c r="K9" s="234">
        <v>0.83847935953102792</v>
      </c>
      <c r="L9" s="108" t="s">
        <v>59</v>
      </c>
      <c r="M9" s="107" t="s">
        <v>96</v>
      </c>
      <c r="N9" s="107" t="s">
        <v>102</v>
      </c>
      <c r="O9" s="108" t="s">
        <v>103</v>
      </c>
      <c r="P9" s="107">
        <v>115</v>
      </c>
      <c r="Q9" s="209">
        <v>5339033.32</v>
      </c>
      <c r="R9" s="209">
        <v>942182.34</v>
      </c>
      <c r="S9" s="209">
        <v>86303.42</v>
      </c>
      <c r="T9" s="209">
        <v>0</v>
      </c>
      <c r="U9" s="209">
        <v>0</v>
      </c>
      <c r="V9" s="209">
        <v>6367519.0800000001</v>
      </c>
      <c r="W9" s="111" t="s">
        <v>302</v>
      </c>
      <c r="X9" s="111" t="s">
        <v>355</v>
      </c>
      <c r="Y9" s="209">
        <v>4006353.040000001</v>
      </c>
      <c r="Z9" s="210">
        <v>681661.92999999993</v>
      </c>
    </row>
    <row r="10" spans="1:26" s="105" customFormat="1" ht="30" customHeight="1" x14ac:dyDescent="0.2">
      <c r="A10" s="106" t="s">
        <v>517</v>
      </c>
      <c r="B10" s="107">
        <f t="shared" ref="B10:B22" si="0">B9+1</f>
        <v>3</v>
      </c>
      <c r="C10" s="107" t="s">
        <v>518</v>
      </c>
      <c r="D10" s="108">
        <v>74</v>
      </c>
      <c r="E10" s="107">
        <v>108220</v>
      </c>
      <c r="F10" s="108" t="s">
        <v>104</v>
      </c>
      <c r="G10" s="108" t="s">
        <v>105</v>
      </c>
      <c r="H10" s="108" t="s">
        <v>106</v>
      </c>
      <c r="I10" s="110">
        <v>43209</v>
      </c>
      <c r="J10" s="110">
        <v>44664</v>
      </c>
      <c r="K10" s="234">
        <v>0.85000000114137519</v>
      </c>
      <c r="L10" s="108" t="s">
        <v>60</v>
      </c>
      <c r="M10" s="107" t="s">
        <v>96</v>
      </c>
      <c r="N10" s="107" t="s">
        <v>107</v>
      </c>
      <c r="O10" s="108" t="s">
        <v>108</v>
      </c>
      <c r="P10" s="107">
        <v>115</v>
      </c>
      <c r="Q10" s="209">
        <v>2978862.71</v>
      </c>
      <c r="R10" s="209">
        <v>455590.61</v>
      </c>
      <c r="S10" s="209">
        <v>70091.039999999994</v>
      </c>
      <c r="T10" s="209">
        <v>0</v>
      </c>
      <c r="U10" s="209">
        <v>0</v>
      </c>
      <c r="V10" s="209">
        <v>3504544.36</v>
      </c>
      <c r="W10" s="111" t="s">
        <v>302</v>
      </c>
      <c r="X10" s="111" t="s">
        <v>356</v>
      </c>
      <c r="Y10" s="209">
        <v>961599</v>
      </c>
      <c r="Z10" s="210">
        <v>141656.72</v>
      </c>
    </row>
    <row r="11" spans="1:26" s="105" customFormat="1" ht="30" customHeight="1" x14ac:dyDescent="0.2">
      <c r="A11" s="106" t="s">
        <v>517</v>
      </c>
      <c r="B11" s="107">
        <f t="shared" si="0"/>
        <v>4</v>
      </c>
      <c r="C11" s="107" t="s">
        <v>539</v>
      </c>
      <c r="D11" s="108">
        <v>736</v>
      </c>
      <c r="E11" s="107">
        <v>135855</v>
      </c>
      <c r="F11" s="108" t="s">
        <v>540</v>
      </c>
      <c r="G11" s="108" t="s">
        <v>541</v>
      </c>
      <c r="H11" s="108" t="s">
        <v>542</v>
      </c>
      <c r="I11" s="110">
        <v>44181</v>
      </c>
      <c r="J11" s="110">
        <v>45275</v>
      </c>
      <c r="K11" s="234">
        <v>0.8348461417245544</v>
      </c>
      <c r="L11" s="108" t="s">
        <v>543</v>
      </c>
      <c r="M11" s="107" t="s">
        <v>544</v>
      </c>
      <c r="N11" s="107" t="s">
        <v>545</v>
      </c>
      <c r="O11" s="108" t="s">
        <v>546</v>
      </c>
      <c r="P11" s="107">
        <v>115</v>
      </c>
      <c r="Q11" s="209">
        <v>3947195.01</v>
      </c>
      <c r="R11" s="209">
        <v>506620.51</v>
      </c>
      <c r="S11" s="209">
        <v>274235.33</v>
      </c>
      <c r="T11" s="209">
        <v>0</v>
      </c>
      <c r="U11" s="209">
        <v>0</v>
      </c>
      <c r="V11" s="209">
        <v>4728050.8499999996</v>
      </c>
      <c r="W11" s="111" t="s">
        <v>302</v>
      </c>
      <c r="X11" s="111"/>
      <c r="Y11" s="209">
        <v>346176.22</v>
      </c>
      <c r="Z11" s="210">
        <v>0</v>
      </c>
    </row>
    <row r="12" spans="1:26" s="105" customFormat="1" ht="30" customHeight="1" x14ac:dyDescent="0.2">
      <c r="A12" s="106" t="s">
        <v>390</v>
      </c>
      <c r="B12" s="107">
        <f t="shared" si="0"/>
        <v>5</v>
      </c>
      <c r="C12" s="107" t="s">
        <v>519</v>
      </c>
      <c r="D12" s="107">
        <v>20</v>
      </c>
      <c r="E12" s="107">
        <v>102113</v>
      </c>
      <c r="F12" s="107" t="s">
        <v>109</v>
      </c>
      <c r="G12" s="107" t="s">
        <v>110</v>
      </c>
      <c r="H12" s="107" t="s">
        <v>111</v>
      </c>
      <c r="I12" s="110">
        <v>42957</v>
      </c>
      <c r="J12" s="110">
        <v>44236</v>
      </c>
      <c r="K12" s="234">
        <v>0.85000000093898664</v>
      </c>
      <c r="L12" s="107" t="s">
        <v>61</v>
      </c>
      <c r="M12" s="107" t="s">
        <v>112</v>
      </c>
      <c r="N12" s="107" t="s">
        <v>113</v>
      </c>
      <c r="O12" s="107" t="s">
        <v>114</v>
      </c>
      <c r="P12" s="107">
        <v>110</v>
      </c>
      <c r="Q12" s="209">
        <v>14483698.640000001</v>
      </c>
      <c r="R12" s="209">
        <v>2467224.92</v>
      </c>
      <c r="S12" s="209">
        <v>88721.88</v>
      </c>
      <c r="T12" s="209">
        <v>0</v>
      </c>
      <c r="U12" s="209">
        <v>0</v>
      </c>
      <c r="V12" s="209">
        <v>17039645.440000001</v>
      </c>
      <c r="W12" s="111" t="s">
        <v>520</v>
      </c>
      <c r="X12" s="111" t="s">
        <v>391</v>
      </c>
      <c r="Y12" s="209">
        <v>11710711.789999999</v>
      </c>
      <c r="Z12" s="210">
        <v>1831527.31</v>
      </c>
    </row>
    <row r="13" spans="1:26" s="105" customFormat="1" ht="30" customHeight="1" x14ac:dyDescent="0.2">
      <c r="A13" s="106" t="s">
        <v>390</v>
      </c>
      <c r="B13" s="107">
        <f t="shared" si="0"/>
        <v>6</v>
      </c>
      <c r="C13" s="107" t="s">
        <v>521</v>
      </c>
      <c r="D13" s="107">
        <v>138</v>
      </c>
      <c r="E13" s="107">
        <v>112420</v>
      </c>
      <c r="F13" s="107" t="s">
        <v>115</v>
      </c>
      <c r="G13" s="107" t="s">
        <v>116</v>
      </c>
      <c r="H13" s="107" t="s">
        <v>117</v>
      </c>
      <c r="I13" s="110">
        <v>43158</v>
      </c>
      <c r="J13" s="110">
        <v>44434</v>
      </c>
      <c r="K13" s="234">
        <v>0.84186496313212344</v>
      </c>
      <c r="L13" s="107" t="s">
        <v>397</v>
      </c>
      <c r="M13" s="107" t="s">
        <v>96</v>
      </c>
      <c r="N13" s="107" t="s">
        <v>118</v>
      </c>
      <c r="O13" s="107" t="s">
        <v>119</v>
      </c>
      <c r="P13" s="107">
        <v>110</v>
      </c>
      <c r="Q13" s="209">
        <v>6368185.8499999996</v>
      </c>
      <c r="R13" s="209">
        <v>1054071.3500000001</v>
      </c>
      <c r="S13" s="209">
        <v>142122.04</v>
      </c>
      <c r="T13" s="209">
        <v>0</v>
      </c>
      <c r="U13" s="209">
        <v>0</v>
      </c>
      <c r="V13" s="209">
        <v>7564379.2400000002</v>
      </c>
      <c r="W13" s="111" t="s">
        <v>302</v>
      </c>
      <c r="X13" s="111" t="s">
        <v>392</v>
      </c>
      <c r="Y13" s="209">
        <v>4585832.29</v>
      </c>
      <c r="Z13" s="210">
        <v>660754.14000000013</v>
      </c>
    </row>
    <row r="14" spans="1:26" s="105" customFormat="1" ht="30" customHeight="1" x14ac:dyDescent="0.2">
      <c r="A14" s="106" t="s">
        <v>390</v>
      </c>
      <c r="B14" s="107">
        <f t="shared" si="0"/>
        <v>7</v>
      </c>
      <c r="C14" s="107" t="s">
        <v>521</v>
      </c>
      <c r="D14" s="107">
        <v>138</v>
      </c>
      <c r="E14" s="107">
        <v>113400</v>
      </c>
      <c r="F14" s="107" t="s">
        <v>120</v>
      </c>
      <c r="G14" s="107" t="s">
        <v>121</v>
      </c>
      <c r="H14" s="107" t="s">
        <v>122</v>
      </c>
      <c r="I14" s="110">
        <v>43164</v>
      </c>
      <c r="J14" s="110">
        <v>44443</v>
      </c>
      <c r="K14" s="234">
        <v>0.84670171018282703</v>
      </c>
      <c r="L14" s="107" t="s">
        <v>397</v>
      </c>
      <c r="M14" s="107" t="s">
        <v>96</v>
      </c>
      <c r="N14" s="107" t="s">
        <v>123</v>
      </c>
      <c r="O14" s="107" t="s">
        <v>124</v>
      </c>
      <c r="P14" s="107">
        <v>110</v>
      </c>
      <c r="Q14" s="209">
        <v>15808573.77</v>
      </c>
      <c r="R14" s="209">
        <v>2770089.27</v>
      </c>
      <c r="S14" s="209">
        <v>92108</v>
      </c>
      <c r="T14" s="209">
        <v>0</v>
      </c>
      <c r="U14" s="209">
        <v>0</v>
      </c>
      <c r="V14" s="209">
        <v>18670771.039999999</v>
      </c>
      <c r="W14" s="111" t="s">
        <v>302</v>
      </c>
      <c r="X14" s="111" t="s">
        <v>522</v>
      </c>
      <c r="Y14" s="209">
        <v>7596922.0700000012</v>
      </c>
      <c r="Z14" s="210">
        <v>1222984.1500000004</v>
      </c>
    </row>
    <row r="15" spans="1:26" s="105" customFormat="1" ht="30" customHeight="1" x14ac:dyDescent="0.2">
      <c r="A15" s="106" t="s">
        <v>390</v>
      </c>
      <c r="B15" s="107">
        <f t="shared" si="0"/>
        <v>8</v>
      </c>
      <c r="C15" s="107" t="s">
        <v>521</v>
      </c>
      <c r="D15" s="107">
        <v>138</v>
      </c>
      <c r="E15" s="107">
        <v>114683</v>
      </c>
      <c r="F15" s="107" t="s">
        <v>125</v>
      </c>
      <c r="G15" s="107" t="s">
        <v>126</v>
      </c>
      <c r="H15" s="107" t="s">
        <v>127</v>
      </c>
      <c r="I15" s="110">
        <v>43215</v>
      </c>
      <c r="J15" s="110">
        <v>44612</v>
      </c>
      <c r="K15" s="234">
        <v>0.85000000003203668</v>
      </c>
      <c r="L15" s="107" t="s">
        <v>61</v>
      </c>
      <c r="M15" s="107" t="s">
        <v>112</v>
      </c>
      <c r="N15" s="107" t="s">
        <v>128</v>
      </c>
      <c r="O15" s="107" t="s">
        <v>129</v>
      </c>
      <c r="P15" s="107">
        <v>110</v>
      </c>
      <c r="Q15" s="209">
        <v>13266047.810000001</v>
      </c>
      <c r="R15" s="209">
        <v>2158089.9900000002</v>
      </c>
      <c r="S15" s="209">
        <v>182977.27</v>
      </c>
      <c r="T15" s="209">
        <v>0</v>
      </c>
      <c r="U15" s="209">
        <v>0</v>
      </c>
      <c r="V15" s="209">
        <v>15607115.07</v>
      </c>
      <c r="W15" s="111" t="s">
        <v>302</v>
      </c>
      <c r="X15" s="111" t="s">
        <v>393</v>
      </c>
      <c r="Y15" s="209">
        <v>2899328.21</v>
      </c>
      <c r="Z15" s="210">
        <v>416089.45</v>
      </c>
    </row>
    <row r="16" spans="1:26" s="105" customFormat="1" ht="30" customHeight="1" x14ac:dyDescent="0.2">
      <c r="A16" s="197" t="s">
        <v>390</v>
      </c>
      <c r="B16" s="107">
        <f t="shared" si="0"/>
        <v>9</v>
      </c>
      <c r="C16" s="198" t="s">
        <v>523</v>
      </c>
      <c r="D16" s="198">
        <v>390</v>
      </c>
      <c r="E16" s="198">
        <v>123360</v>
      </c>
      <c r="F16" s="198" t="s">
        <v>130</v>
      </c>
      <c r="G16" s="198" t="s">
        <v>131</v>
      </c>
      <c r="H16" s="198" t="s">
        <v>132</v>
      </c>
      <c r="I16" s="199">
        <v>43357</v>
      </c>
      <c r="J16" s="199">
        <v>45212</v>
      </c>
      <c r="K16" s="235">
        <v>0.94999999563577242</v>
      </c>
      <c r="L16" s="198" t="s">
        <v>61</v>
      </c>
      <c r="M16" s="198" t="s">
        <v>96</v>
      </c>
      <c r="N16" s="198" t="s">
        <v>133</v>
      </c>
      <c r="O16" s="198" t="s">
        <v>134</v>
      </c>
      <c r="P16" s="198">
        <v>114</v>
      </c>
      <c r="Q16" s="209">
        <v>1959109.58</v>
      </c>
      <c r="R16" s="209">
        <v>103111.03999999999</v>
      </c>
      <c r="S16" s="209">
        <v>0</v>
      </c>
      <c r="T16" s="209">
        <v>0</v>
      </c>
      <c r="U16" s="209">
        <v>0</v>
      </c>
      <c r="V16" s="209">
        <v>2062220.62</v>
      </c>
      <c r="W16" s="111" t="s">
        <v>302</v>
      </c>
      <c r="X16" s="111" t="s">
        <v>524</v>
      </c>
      <c r="Y16" s="209">
        <v>329639.14</v>
      </c>
      <c r="Z16" s="210">
        <v>12086.26</v>
      </c>
    </row>
    <row r="17" spans="1:26" s="105" customFormat="1" ht="30" customHeight="1" x14ac:dyDescent="0.2">
      <c r="A17" s="197" t="s">
        <v>390</v>
      </c>
      <c r="B17" s="107">
        <f t="shared" si="0"/>
        <v>10</v>
      </c>
      <c r="C17" s="198" t="s">
        <v>525</v>
      </c>
      <c r="D17" s="198">
        <v>633</v>
      </c>
      <c r="E17" s="198">
        <v>132656</v>
      </c>
      <c r="F17" s="198" t="s">
        <v>394</v>
      </c>
      <c r="G17" s="198" t="s">
        <v>395</v>
      </c>
      <c r="H17" s="198" t="s">
        <v>396</v>
      </c>
      <c r="I17" s="199">
        <v>44084</v>
      </c>
      <c r="J17" s="199">
        <v>44813</v>
      </c>
      <c r="K17" s="235">
        <v>0.85000001539929027</v>
      </c>
      <c r="L17" s="198" t="s">
        <v>397</v>
      </c>
      <c r="M17" s="198" t="s">
        <v>133</v>
      </c>
      <c r="N17" s="198" t="s">
        <v>398</v>
      </c>
      <c r="O17" s="198" t="s">
        <v>399</v>
      </c>
      <c r="P17" s="198">
        <v>118</v>
      </c>
      <c r="Q17" s="229">
        <v>2014703.28</v>
      </c>
      <c r="R17" s="229">
        <v>348708.47</v>
      </c>
      <c r="S17" s="229">
        <v>6827.36</v>
      </c>
      <c r="T17" s="229">
        <v>0</v>
      </c>
      <c r="U17" s="229">
        <v>0</v>
      </c>
      <c r="V17" s="229">
        <v>2370239.11</v>
      </c>
      <c r="W17" s="230" t="s">
        <v>302</v>
      </c>
      <c r="X17" s="230"/>
      <c r="Y17" s="229">
        <v>250897.54</v>
      </c>
      <c r="Z17" s="231">
        <v>2448.29</v>
      </c>
    </row>
    <row r="18" spans="1:26" s="105" customFormat="1" ht="30" customHeight="1" x14ac:dyDescent="0.2">
      <c r="A18" s="197" t="s">
        <v>390</v>
      </c>
      <c r="B18" s="107">
        <f t="shared" si="0"/>
        <v>11</v>
      </c>
      <c r="C18" s="198" t="s">
        <v>526</v>
      </c>
      <c r="D18" s="198">
        <v>303</v>
      </c>
      <c r="E18" s="198">
        <v>130306</v>
      </c>
      <c r="F18" s="198" t="s">
        <v>428</v>
      </c>
      <c r="G18" s="198" t="s">
        <v>429</v>
      </c>
      <c r="H18" s="198" t="s">
        <v>430</v>
      </c>
      <c r="I18" s="199">
        <v>44127</v>
      </c>
      <c r="J18" s="199">
        <v>44856</v>
      </c>
      <c r="K18" s="235">
        <v>0.91667632683615796</v>
      </c>
      <c r="L18" s="198" t="s">
        <v>431</v>
      </c>
      <c r="M18" s="198" t="s">
        <v>112</v>
      </c>
      <c r="N18" s="198" t="s">
        <v>432</v>
      </c>
      <c r="O18" s="198" t="s">
        <v>433</v>
      </c>
      <c r="P18" s="198">
        <v>109</v>
      </c>
      <c r="Q18" s="229">
        <v>3565975.99</v>
      </c>
      <c r="R18" s="229">
        <v>187682.91</v>
      </c>
      <c r="S18" s="229">
        <v>136455.73000000001</v>
      </c>
      <c r="T18" s="229">
        <v>0</v>
      </c>
      <c r="U18" s="229">
        <v>0</v>
      </c>
      <c r="V18" s="229">
        <v>3890114.63</v>
      </c>
      <c r="W18" s="230" t="s">
        <v>302</v>
      </c>
      <c r="X18" s="230"/>
      <c r="Y18" s="229">
        <v>350093</v>
      </c>
      <c r="Z18" s="231">
        <v>0</v>
      </c>
    </row>
    <row r="19" spans="1:26" s="105" customFormat="1" ht="30" customHeight="1" x14ac:dyDescent="0.2">
      <c r="A19" s="197" t="s">
        <v>390</v>
      </c>
      <c r="B19" s="107">
        <f t="shared" si="0"/>
        <v>12</v>
      </c>
      <c r="C19" s="198" t="s">
        <v>525</v>
      </c>
      <c r="D19" s="198">
        <v>633</v>
      </c>
      <c r="E19" s="198">
        <v>132188</v>
      </c>
      <c r="F19" s="198" t="s">
        <v>434</v>
      </c>
      <c r="G19" s="198" t="s">
        <v>435</v>
      </c>
      <c r="H19" s="198" t="s">
        <v>436</v>
      </c>
      <c r="I19" s="199">
        <v>44151</v>
      </c>
      <c r="J19" s="199">
        <v>44880</v>
      </c>
      <c r="K19" s="235">
        <v>0.82031103828276264</v>
      </c>
      <c r="L19" s="198" t="s">
        <v>61</v>
      </c>
      <c r="M19" s="198" t="s">
        <v>96</v>
      </c>
      <c r="N19" s="198" t="s">
        <v>437</v>
      </c>
      <c r="O19" s="198" t="s">
        <v>438</v>
      </c>
      <c r="P19" s="198">
        <v>115</v>
      </c>
      <c r="Q19" s="229">
        <v>1822574.3</v>
      </c>
      <c r="R19" s="229">
        <v>308234.78000000003</v>
      </c>
      <c r="S19" s="229">
        <v>90999.74</v>
      </c>
      <c r="T19" s="229">
        <v>0</v>
      </c>
      <c r="U19" s="229">
        <v>0</v>
      </c>
      <c r="V19" s="229">
        <v>2221808.8199999998</v>
      </c>
      <c r="W19" s="230" t="s">
        <v>302</v>
      </c>
      <c r="X19" s="230" t="s">
        <v>527</v>
      </c>
      <c r="Y19" s="229">
        <v>222180.87</v>
      </c>
      <c r="Z19" s="231">
        <v>0</v>
      </c>
    </row>
    <row r="20" spans="1:26" s="105" customFormat="1" ht="30" customHeight="1" x14ac:dyDescent="0.2">
      <c r="A20" s="197" t="s">
        <v>390</v>
      </c>
      <c r="B20" s="107">
        <f t="shared" si="0"/>
        <v>13</v>
      </c>
      <c r="C20" s="198" t="s">
        <v>525</v>
      </c>
      <c r="D20" s="198">
        <v>633</v>
      </c>
      <c r="E20" s="198">
        <v>132143</v>
      </c>
      <c r="F20" s="198" t="s">
        <v>439</v>
      </c>
      <c r="G20" s="198" t="s">
        <v>440</v>
      </c>
      <c r="H20" s="198" t="s">
        <v>441</v>
      </c>
      <c r="I20" s="199">
        <v>44154</v>
      </c>
      <c r="J20" s="199">
        <v>44883</v>
      </c>
      <c r="K20" s="235">
        <v>0.82433553111932056</v>
      </c>
      <c r="L20" s="198" t="s">
        <v>61</v>
      </c>
      <c r="M20" s="198" t="s">
        <v>96</v>
      </c>
      <c r="N20" s="198" t="s">
        <v>442</v>
      </c>
      <c r="O20" s="198" t="s">
        <v>443</v>
      </c>
      <c r="P20" s="198">
        <v>115</v>
      </c>
      <c r="Q20" s="229">
        <v>1943170.8</v>
      </c>
      <c r="R20" s="229">
        <v>324068.14</v>
      </c>
      <c r="S20" s="229">
        <v>90018.18</v>
      </c>
      <c r="T20" s="229">
        <v>0</v>
      </c>
      <c r="U20" s="229">
        <v>0</v>
      </c>
      <c r="V20" s="229">
        <v>2357257.12</v>
      </c>
      <c r="W20" s="230" t="s">
        <v>302</v>
      </c>
      <c r="X20" s="230" t="s">
        <v>527</v>
      </c>
      <c r="Y20" s="229">
        <v>235725.7</v>
      </c>
      <c r="Z20" s="231">
        <v>0</v>
      </c>
    </row>
    <row r="21" spans="1:26" s="105" customFormat="1" ht="30" customHeight="1" x14ac:dyDescent="0.2">
      <c r="A21" s="197" t="s">
        <v>390</v>
      </c>
      <c r="B21" s="107">
        <f t="shared" si="0"/>
        <v>14</v>
      </c>
      <c r="C21" s="198" t="s">
        <v>528</v>
      </c>
      <c r="D21" s="198">
        <v>665</v>
      </c>
      <c r="E21" s="198">
        <v>136158</v>
      </c>
      <c r="F21" s="198" t="s">
        <v>529</v>
      </c>
      <c r="G21" s="198" t="s">
        <v>530</v>
      </c>
      <c r="H21" s="198" t="s">
        <v>531</v>
      </c>
      <c r="I21" s="199">
        <v>44223</v>
      </c>
      <c r="J21" s="199">
        <v>45286</v>
      </c>
      <c r="K21" s="235">
        <v>0.84999999831645923</v>
      </c>
      <c r="L21" s="198" t="s">
        <v>61</v>
      </c>
      <c r="M21" s="198" t="s">
        <v>96</v>
      </c>
      <c r="N21" s="198" t="s">
        <v>532</v>
      </c>
      <c r="O21" s="198" t="s">
        <v>533</v>
      </c>
      <c r="P21" s="198">
        <v>115</v>
      </c>
      <c r="Q21" s="229">
        <v>8078212.6100000003</v>
      </c>
      <c r="R21" s="229">
        <v>98946.02</v>
      </c>
      <c r="S21" s="229">
        <v>1326620.93</v>
      </c>
      <c r="T21" s="229">
        <v>0</v>
      </c>
      <c r="U21" s="229">
        <v>0</v>
      </c>
      <c r="V21" s="229">
        <v>9503779.5600000005</v>
      </c>
      <c r="W21" s="230" t="s">
        <v>302</v>
      </c>
      <c r="X21" s="230"/>
      <c r="Y21" s="229">
        <v>76112.3</v>
      </c>
      <c r="Z21" s="231">
        <v>0</v>
      </c>
    </row>
    <row r="22" spans="1:26" s="105" customFormat="1" ht="30" customHeight="1" thickBot="1" x14ac:dyDescent="0.25">
      <c r="A22" s="112" t="s">
        <v>390</v>
      </c>
      <c r="B22" s="107">
        <f t="shared" si="0"/>
        <v>15</v>
      </c>
      <c r="C22" s="113" t="s">
        <v>528</v>
      </c>
      <c r="D22" s="113">
        <v>665</v>
      </c>
      <c r="E22" s="113">
        <v>133375</v>
      </c>
      <c r="F22" s="113" t="s">
        <v>534</v>
      </c>
      <c r="G22" s="113" t="s">
        <v>535</v>
      </c>
      <c r="H22" s="113" t="s">
        <v>536</v>
      </c>
      <c r="I22" s="114">
        <v>44236</v>
      </c>
      <c r="J22" s="114">
        <v>45268</v>
      </c>
      <c r="K22" s="236">
        <v>0.82435267300966619</v>
      </c>
      <c r="L22" s="113" t="s">
        <v>61</v>
      </c>
      <c r="M22" s="113" t="s">
        <v>96</v>
      </c>
      <c r="N22" s="113" t="s">
        <v>537</v>
      </c>
      <c r="O22" s="113" t="s">
        <v>538</v>
      </c>
      <c r="P22" s="113">
        <v>117</v>
      </c>
      <c r="Q22" s="211">
        <v>7471935.0599999996</v>
      </c>
      <c r="R22" s="211">
        <v>1209553.6499999999</v>
      </c>
      <c r="S22" s="211">
        <v>382514.24</v>
      </c>
      <c r="T22" s="211">
        <v>0</v>
      </c>
      <c r="U22" s="211">
        <v>0</v>
      </c>
      <c r="V22" s="211">
        <v>9064002.9499999993</v>
      </c>
      <c r="W22" s="115" t="s">
        <v>302</v>
      </c>
      <c r="X22" s="115"/>
      <c r="Y22" s="211">
        <v>833718.20000000007</v>
      </c>
      <c r="Z22" s="212">
        <v>0</v>
      </c>
    </row>
    <row r="23" spans="1:26" ht="30" customHeight="1" thickBot="1" x14ac:dyDescent="0.25">
      <c r="A23" s="288" t="s">
        <v>8</v>
      </c>
      <c r="B23" s="289"/>
      <c r="C23" s="289"/>
      <c r="D23" s="289"/>
      <c r="E23" s="289"/>
      <c r="F23" s="289"/>
      <c r="G23" s="289"/>
      <c r="H23" s="289"/>
      <c r="I23" s="289"/>
      <c r="J23" s="289"/>
      <c r="K23" s="289"/>
      <c r="L23" s="289"/>
      <c r="M23" s="289"/>
      <c r="N23" s="289"/>
      <c r="O23" s="289"/>
      <c r="P23" s="289"/>
      <c r="Q23" s="85">
        <f>SUM(Q8:Q22)</f>
        <v>93344772.25</v>
      </c>
      <c r="R23" s="85">
        <f t="shared" ref="R23:Z23" si="1">SUM(R8:R22)</f>
        <v>13606653.619999999</v>
      </c>
      <c r="S23" s="85">
        <f t="shared" si="1"/>
        <v>3055896.75</v>
      </c>
      <c r="T23" s="85">
        <f t="shared" si="1"/>
        <v>0</v>
      </c>
      <c r="U23" s="85">
        <f t="shared" si="1"/>
        <v>0</v>
      </c>
      <c r="V23" s="85">
        <f t="shared" si="1"/>
        <v>110007322.62</v>
      </c>
      <c r="W23" s="85"/>
      <c r="X23" s="85"/>
      <c r="Y23" s="85">
        <f t="shared" si="1"/>
        <v>35666772.439999998</v>
      </c>
      <c r="Z23" s="86">
        <f t="shared" si="1"/>
        <v>5112084.7300000004</v>
      </c>
    </row>
    <row r="24" spans="1:26" ht="30" customHeight="1" x14ac:dyDescent="0.2">
      <c r="Q24" s="45"/>
      <c r="R24" s="45"/>
      <c r="S24" s="45"/>
      <c r="T24" s="45"/>
      <c r="U24" s="45"/>
      <c r="V24" s="45"/>
    </row>
  </sheetData>
  <mergeCells count="29">
    <mergeCell ref="A23:P23"/>
    <mergeCell ref="A2:H2"/>
    <mergeCell ref="Y6:Y7"/>
    <mergeCell ref="Z6:Z7"/>
    <mergeCell ref="O5:O7"/>
    <mergeCell ref="P5:P7"/>
    <mergeCell ref="V5:V7"/>
    <mergeCell ref="W5:W7"/>
    <mergeCell ref="X5:X7"/>
    <mergeCell ref="Q6:R6"/>
    <mergeCell ref="S6:S7"/>
    <mergeCell ref="T6:T7"/>
    <mergeCell ref="U6:U7"/>
    <mergeCell ref="Q5:S5"/>
    <mergeCell ref="Y5:Z5"/>
    <mergeCell ref="A5:A7"/>
    <mergeCell ref="B5:B7"/>
    <mergeCell ref="C5:C7"/>
    <mergeCell ref="D5:D7"/>
    <mergeCell ref="E5:E7"/>
    <mergeCell ref="K5:K7"/>
    <mergeCell ref="L5:L7"/>
    <mergeCell ref="M5:M7"/>
    <mergeCell ref="N5:N7"/>
    <mergeCell ref="F5:F7"/>
    <mergeCell ref="G5:G7"/>
    <mergeCell ref="H5:H7"/>
    <mergeCell ref="I5:I7"/>
    <mergeCell ref="J5:J7"/>
  </mergeCells>
  <conditionalFormatting sqref="E5:E7">
    <cfRule type="duplicateValues" dxfId="24" priority="42"/>
  </conditionalFormatting>
  <conditionalFormatting sqref="E5:E7">
    <cfRule type="duplicateValues" dxfId="23" priority="41"/>
  </conditionalFormatting>
  <conditionalFormatting sqref="E5:E7">
    <cfRule type="duplicateValues" dxfId="22" priority="40"/>
  </conditionalFormatting>
  <conditionalFormatting sqref="E5:E7">
    <cfRule type="duplicateValues" dxfId="21" priority="39"/>
  </conditionalFormatting>
  <conditionalFormatting sqref="E5:E7">
    <cfRule type="duplicateValues" dxfId="20" priority="38"/>
  </conditionalFormatting>
  <conditionalFormatting sqref="E8:E10">
    <cfRule type="duplicateValues" dxfId="19" priority="32"/>
  </conditionalFormatting>
  <conditionalFormatting sqref="E8:E10">
    <cfRule type="duplicateValues" dxfId="18" priority="33"/>
  </conditionalFormatting>
  <conditionalFormatting sqref="E8:E10">
    <cfRule type="duplicateValues" dxfId="17" priority="34"/>
    <cfRule type="duplicateValues" dxfId="16" priority="35"/>
    <cfRule type="duplicateValues" dxfId="15" priority="36"/>
  </conditionalFormatting>
  <conditionalFormatting sqref="E8:E10">
    <cfRule type="duplicateValues" dxfId="14" priority="31"/>
  </conditionalFormatting>
  <conditionalFormatting sqref="E8:E10">
    <cfRule type="duplicateValues" dxfId="13" priority="30"/>
  </conditionalFormatting>
  <conditionalFormatting sqref="E12:E22">
    <cfRule type="duplicateValues" dxfId="12" priority="26"/>
  </conditionalFormatting>
  <conditionalFormatting sqref="E12:E22">
    <cfRule type="duplicateValues" dxfId="11" priority="27"/>
    <cfRule type="duplicateValues" dxfId="10" priority="28"/>
    <cfRule type="duplicateValues" dxfId="9" priority="29"/>
  </conditionalFormatting>
  <conditionalFormatting sqref="E12:E22">
    <cfRule type="duplicateValues" dxfId="8" priority="25"/>
  </conditionalFormatting>
  <conditionalFormatting sqref="E12:E22">
    <cfRule type="duplicateValues" dxfId="7" priority="24"/>
  </conditionalFormatting>
  <conditionalFormatting sqref="E11">
    <cfRule type="duplicateValues" dxfId="6" priority="3"/>
  </conditionalFormatting>
  <conditionalFormatting sqref="E11">
    <cfRule type="duplicateValues" dxfId="5" priority="4"/>
  </conditionalFormatting>
  <conditionalFormatting sqref="E11">
    <cfRule type="duplicateValues" dxfId="4" priority="5"/>
    <cfRule type="duplicateValues" dxfId="3" priority="6"/>
    <cfRule type="duplicateValues" dxfId="2" priority="7"/>
  </conditionalFormatting>
  <conditionalFormatting sqref="E11">
    <cfRule type="duplicateValues" dxfId="1" priority="2"/>
  </conditionalFormatting>
  <conditionalFormatting sqref="E11">
    <cfRule type="duplicateValues" dxfId="0" priority="1"/>
  </conditionalFormatting>
  <pageMargins left="0.7" right="0.7" top="0.75" bottom="0.75" header="0.3" footer="0.3"/>
  <pageSetup paperSize="9" scale="47" fitToHeight="0" orientation="landscape" verticalDpi="599"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FA16"/>
  <sheetViews>
    <sheetView zoomScale="85" zoomScaleNormal="85" workbookViewId="0">
      <selection activeCell="F22" sqref="F22"/>
    </sheetView>
  </sheetViews>
  <sheetFormatPr defaultColWidth="9.140625" defaultRowHeight="30" customHeight="1" x14ac:dyDescent="0.25"/>
  <cols>
    <col min="1" max="1" width="7.42578125" style="29" customWidth="1"/>
    <col min="2" max="2" width="25.28515625" style="29" customWidth="1"/>
    <col min="3" max="3" width="15.85546875" style="29" customWidth="1"/>
    <col min="4" max="4" width="37.140625" style="29" customWidth="1"/>
    <col min="5" max="5" width="11.7109375" style="29" customWidth="1"/>
    <col min="6" max="6" width="64.42578125" style="29" customWidth="1"/>
    <col min="7" max="7" width="16.5703125" style="36" customWidth="1"/>
    <col min="8" max="8" width="16" style="29" customWidth="1"/>
    <col min="9" max="9" width="17.28515625" style="29" customWidth="1"/>
    <col min="10" max="10" width="18.140625" style="29" customWidth="1"/>
    <col min="11" max="11" width="14.5703125" style="29" customWidth="1"/>
    <col min="12" max="12" width="25" style="29" customWidth="1"/>
    <col min="13" max="14" width="12.5703125" style="29" customWidth="1"/>
    <col min="15" max="15" width="18.5703125" style="29" customWidth="1"/>
    <col min="16" max="16" width="19.28515625" style="29" customWidth="1"/>
    <col min="17" max="17" width="17.140625" style="29" customWidth="1"/>
    <col min="18" max="18" width="11.42578125" style="29" customWidth="1"/>
    <col min="19" max="19" width="15" style="29" customWidth="1"/>
    <col min="20" max="20" width="14.42578125" style="29" customWidth="1"/>
    <col min="21" max="21" width="14.85546875" style="29" customWidth="1"/>
    <col min="22" max="22" width="9.140625" style="29"/>
    <col min="23" max="23" width="17.5703125" style="29" customWidth="1"/>
    <col min="24" max="24" width="17.7109375" style="29" customWidth="1"/>
    <col min="25" max="16384" width="9.140625" style="29"/>
  </cols>
  <sheetData>
    <row r="2" spans="1:157" ht="30" customHeight="1" x14ac:dyDescent="0.25">
      <c r="B2" s="256" t="s">
        <v>297</v>
      </c>
      <c r="C2" s="256"/>
      <c r="D2" s="256"/>
      <c r="E2" s="256"/>
      <c r="F2" s="256"/>
      <c r="G2" s="256"/>
      <c r="H2" s="256"/>
      <c r="I2" s="256"/>
      <c r="J2" s="256"/>
      <c r="K2" s="256"/>
      <c r="L2" s="256"/>
    </row>
    <row r="3" spans="1:157" ht="30" customHeight="1" thickBot="1" x14ac:dyDescent="0.3"/>
    <row r="4" spans="1:157" s="48" customFormat="1" ht="30" customHeight="1" x14ac:dyDescent="0.25">
      <c r="A4" s="258" t="s">
        <v>9</v>
      </c>
      <c r="B4" s="300" t="s">
        <v>46</v>
      </c>
      <c r="C4" s="300" t="s">
        <v>62</v>
      </c>
      <c r="D4" s="260" t="s">
        <v>10</v>
      </c>
      <c r="E4" s="260" t="s">
        <v>11</v>
      </c>
      <c r="F4" s="300" t="s">
        <v>69</v>
      </c>
      <c r="G4" s="300" t="s">
        <v>31</v>
      </c>
      <c r="H4" s="300" t="s">
        <v>32</v>
      </c>
      <c r="I4" s="300" t="s">
        <v>52</v>
      </c>
      <c r="J4" s="260" t="s">
        <v>13</v>
      </c>
      <c r="K4" s="260" t="s">
        <v>14</v>
      </c>
      <c r="L4" s="260" t="s">
        <v>15</v>
      </c>
      <c r="M4" s="260" t="s">
        <v>34</v>
      </c>
      <c r="N4" s="300" t="s">
        <v>35</v>
      </c>
      <c r="O4" s="264" t="s">
        <v>63</v>
      </c>
      <c r="P4" s="264"/>
      <c r="Q4" s="264"/>
      <c r="R4" s="68"/>
      <c r="S4" s="68"/>
      <c r="T4" s="264" t="s">
        <v>16</v>
      </c>
      <c r="U4" s="277" t="s">
        <v>294</v>
      </c>
      <c r="V4" s="277" t="s">
        <v>40</v>
      </c>
      <c r="W4" s="304" t="s">
        <v>18</v>
      </c>
      <c r="X4" s="305"/>
      <c r="Y4" s="33"/>
      <c r="Z4" s="33"/>
      <c r="AA4" s="33"/>
      <c r="AB4" s="33"/>
      <c r="AC4" s="33"/>
      <c r="AD4" s="33"/>
      <c r="AE4" s="33"/>
      <c r="AF4" s="33"/>
      <c r="AG4" s="33"/>
      <c r="AH4" s="33"/>
      <c r="AI4" s="33"/>
      <c r="AJ4" s="33"/>
      <c r="AK4" s="33"/>
      <c r="AL4" s="33"/>
      <c r="AM4" s="33"/>
      <c r="AN4" s="33"/>
      <c r="AO4" s="33"/>
      <c r="AP4" s="33"/>
      <c r="AQ4" s="33"/>
      <c r="AR4" s="33"/>
      <c r="AS4" s="33"/>
      <c r="AT4" s="33"/>
      <c r="AU4" s="33"/>
      <c r="AV4" s="33"/>
      <c r="AW4" s="33"/>
      <c r="AX4" s="33"/>
      <c r="AY4" s="33"/>
      <c r="AZ4" s="33"/>
      <c r="BA4" s="33"/>
      <c r="BB4" s="33"/>
      <c r="BC4" s="33"/>
      <c r="BD4" s="33"/>
      <c r="BE4" s="33"/>
      <c r="BF4" s="33"/>
      <c r="BG4" s="33"/>
      <c r="BH4" s="33"/>
      <c r="BI4" s="33"/>
      <c r="BJ4" s="33"/>
      <c r="BK4" s="33"/>
      <c r="BL4" s="33"/>
      <c r="BM4" s="33"/>
      <c r="BN4" s="33"/>
      <c r="BO4" s="33"/>
      <c r="BP4" s="33"/>
      <c r="BQ4" s="33"/>
      <c r="BR4" s="33"/>
      <c r="BS4" s="33"/>
      <c r="BT4" s="33"/>
      <c r="BU4" s="33"/>
      <c r="BV4" s="33"/>
      <c r="BW4" s="33"/>
      <c r="BX4" s="33"/>
      <c r="BY4" s="33"/>
      <c r="BZ4" s="33"/>
      <c r="CA4" s="33"/>
      <c r="CB4" s="33"/>
      <c r="CC4" s="33"/>
      <c r="CD4" s="33"/>
      <c r="CE4" s="33"/>
      <c r="CF4" s="33"/>
      <c r="CG4" s="33"/>
      <c r="CH4" s="33"/>
      <c r="CI4" s="33"/>
      <c r="CJ4" s="33"/>
      <c r="CK4" s="33"/>
      <c r="CL4" s="33"/>
      <c r="CM4" s="33"/>
      <c r="CN4" s="33"/>
      <c r="CO4" s="33"/>
      <c r="CP4" s="33"/>
      <c r="CQ4" s="33"/>
      <c r="CR4" s="33"/>
      <c r="CS4" s="33"/>
      <c r="CT4" s="33"/>
      <c r="CU4" s="33"/>
      <c r="CV4" s="33"/>
      <c r="CW4" s="33"/>
      <c r="CX4" s="33"/>
      <c r="CY4" s="33"/>
      <c r="CZ4" s="33"/>
      <c r="DA4" s="33"/>
      <c r="DB4" s="33"/>
      <c r="DC4" s="33"/>
      <c r="DD4" s="33"/>
      <c r="DE4" s="33"/>
      <c r="DF4" s="33"/>
      <c r="DG4" s="33"/>
      <c r="DH4" s="33"/>
      <c r="DI4" s="33"/>
      <c r="DJ4" s="33"/>
      <c r="DK4" s="33"/>
      <c r="DL4" s="33"/>
      <c r="DM4" s="33"/>
      <c r="DN4" s="33"/>
      <c r="DO4" s="33"/>
      <c r="DP4" s="33"/>
      <c r="DQ4" s="33"/>
      <c r="DR4" s="33"/>
      <c r="DS4" s="33"/>
      <c r="DT4" s="33"/>
      <c r="DU4" s="33"/>
      <c r="DV4" s="33"/>
      <c r="DW4" s="33"/>
      <c r="DX4" s="33"/>
      <c r="DY4" s="33"/>
      <c r="DZ4" s="33"/>
      <c r="EA4" s="33"/>
      <c r="EB4" s="33"/>
      <c r="EC4" s="33"/>
      <c r="ED4" s="33"/>
      <c r="EE4" s="33"/>
      <c r="EF4" s="33"/>
      <c r="EG4" s="33"/>
      <c r="EH4" s="33"/>
      <c r="EI4" s="33"/>
      <c r="EJ4" s="33"/>
      <c r="EK4" s="33"/>
      <c r="EL4" s="33"/>
      <c r="EM4" s="33"/>
      <c r="EN4" s="33"/>
      <c r="EO4" s="33"/>
      <c r="EP4" s="33"/>
      <c r="EQ4" s="33"/>
      <c r="ER4" s="33"/>
      <c r="ES4" s="33"/>
      <c r="ET4" s="33"/>
      <c r="EU4" s="33"/>
      <c r="EV4" s="33"/>
      <c r="EW4" s="33"/>
      <c r="EX4" s="33"/>
      <c r="EY4" s="33"/>
      <c r="EZ4" s="33"/>
      <c r="FA4" s="33"/>
    </row>
    <row r="5" spans="1:157" s="46" customFormat="1" ht="30" customHeight="1" x14ac:dyDescent="0.25">
      <c r="A5" s="295"/>
      <c r="B5" s="301"/>
      <c r="C5" s="301"/>
      <c r="D5" s="286"/>
      <c r="E5" s="286"/>
      <c r="F5" s="301"/>
      <c r="G5" s="301"/>
      <c r="H5" s="301"/>
      <c r="I5" s="301"/>
      <c r="J5" s="286"/>
      <c r="K5" s="286"/>
      <c r="L5" s="286"/>
      <c r="M5" s="286"/>
      <c r="N5" s="301"/>
      <c r="O5" s="291" t="s">
        <v>64</v>
      </c>
      <c r="P5" s="291"/>
      <c r="Q5" s="291" t="s">
        <v>65</v>
      </c>
      <c r="R5" s="292" t="s">
        <v>66</v>
      </c>
      <c r="S5" s="291" t="s">
        <v>38</v>
      </c>
      <c r="T5" s="291"/>
      <c r="U5" s="279"/>
      <c r="V5" s="279"/>
      <c r="W5" s="291" t="s">
        <v>22</v>
      </c>
      <c r="X5" s="293" t="s">
        <v>23</v>
      </c>
      <c r="Y5" s="29"/>
      <c r="Z5" s="29"/>
      <c r="AA5" s="29"/>
      <c r="AB5" s="29"/>
      <c r="AC5" s="29"/>
      <c r="AD5" s="29"/>
      <c r="AE5" s="29"/>
      <c r="AF5" s="29"/>
      <c r="AG5" s="29"/>
      <c r="AH5" s="29"/>
      <c r="AI5" s="29"/>
      <c r="AJ5" s="29"/>
      <c r="AK5" s="29"/>
      <c r="AL5" s="29"/>
      <c r="AM5" s="29"/>
      <c r="AN5" s="29"/>
      <c r="AO5" s="29"/>
      <c r="AP5" s="29"/>
      <c r="AQ5" s="29"/>
      <c r="AR5" s="29"/>
      <c r="AS5" s="29"/>
      <c r="AT5" s="29"/>
      <c r="AU5" s="29"/>
      <c r="AV5" s="29"/>
      <c r="AW5" s="29"/>
      <c r="AX5" s="29"/>
      <c r="AY5" s="29"/>
      <c r="AZ5" s="29"/>
      <c r="BA5" s="29"/>
      <c r="BB5" s="29"/>
      <c r="BC5" s="29"/>
      <c r="BD5" s="29"/>
      <c r="BE5" s="29"/>
      <c r="BF5" s="29"/>
      <c r="BG5" s="29"/>
      <c r="BH5" s="29"/>
      <c r="BI5" s="29"/>
      <c r="BJ5" s="29"/>
      <c r="BK5" s="29"/>
      <c r="BL5" s="29"/>
      <c r="BM5" s="29"/>
      <c r="BN5" s="29"/>
      <c r="BO5" s="29"/>
      <c r="BP5" s="29"/>
      <c r="BQ5" s="29"/>
      <c r="BR5" s="29"/>
      <c r="BS5" s="29"/>
      <c r="BT5" s="29"/>
      <c r="BU5" s="29"/>
      <c r="BV5" s="29"/>
      <c r="BW5" s="29"/>
      <c r="BX5" s="29"/>
      <c r="BY5" s="29"/>
      <c r="BZ5" s="29"/>
      <c r="CA5" s="29"/>
      <c r="CB5" s="29"/>
      <c r="CC5" s="29"/>
      <c r="CD5" s="29"/>
      <c r="CE5" s="29"/>
      <c r="CF5" s="29"/>
      <c r="CG5" s="29"/>
      <c r="CH5" s="29"/>
      <c r="CI5" s="29"/>
      <c r="CJ5" s="29"/>
      <c r="CK5" s="29"/>
      <c r="CL5" s="29"/>
      <c r="CM5" s="29"/>
      <c r="CN5" s="29"/>
      <c r="CO5" s="29"/>
      <c r="CP5" s="29"/>
      <c r="CQ5" s="29"/>
      <c r="CR5" s="29"/>
      <c r="CS5" s="29"/>
      <c r="CT5" s="29"/>
      <c r="CU5" s="29"/>
      <c r="CV5" s="29"/>
      <c r="CW5" s="29"/>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DY5" s="29"/>
      <c r="DZ5" s="29"/>
      <c r="EA5" s="29"/>
      <c r="EB5" s="29"/>
      <c r="EC5" s="29"/>
      <c r="ED5" s="29"/>
      <c r="EE5" s="29"/>
      <c r="EF5" s="29"/>
      <c r="EG5" s="29"/>
      <c r="EH5" s="29"/>
      <c r="EI5" s="29"/>
      <c r="EJ5" s="29"/>
      <c r="EK5" s="29"/>
      <c r="EL5" s="29"/>
      <c r="EM5" s="29"/>
      <c r="EN5" s="29"/>
      <c r="EO5" s="29"/>
      <c r="EP5" s="29"/>
      <c r="EQ5" s="29"/>
      <c r="ER5" s="29"/>
      <c r="ES5" s="29"/>
      <c r="ET5" s="29"/>
      <c r="EU5" s="29"/>
      <c r="EV5" s="29"/>
      <c r="EW5" s="29"/>
      <c r="EX5" s="29"/>
      <c r="EY5" s="29"/>
      <c r="EZ5" s="29"/>
      <c r="FA5" s="29"/>
    </row>
    <row r="6" spans="1:157" s="46" customFormat="1" ht="30" customHeight="1" thickBot="1" x14ac:dyDescent="0.3">
      <c r="A6" s="259"/>
      <c r="B6" s="302"/>
      <c r="C6" s="302"/>
      <c r="D6" s="261"/>
      <c r="E6" s="261"/>
      <c r="F6" s="302"/>
      <c r="G6" s="302"/>
      <c r="H6" s="302"/>
      <c r="I6" s="302"/>
      <c r="J6" s="261"/>
      <c r="K6" s="261"/>
      <c r="L6" s="261"/>
      <c r="M6" s="261"/>
      <c r="N6" s="302"/>
      <c r="O6" s="69" t="s">
        <v>22</v>
      </c>
      <c r="P6" s="69" t="s">
        <v>67</v>
      </c>
      <c r="Q6" s="265"/>
      <c r="R6" s="306"/>
      <c r="S6" s="265"/>
      <c r="T6" s="265"/>
      <c r="U6" s="303"/>
      <c r="V6" s="303"/>
      <c r="W6" s="265"/>
      <c r="X6" s="307"/>
      <c r="Y6" s="29"/>
      <c r="Z6" s="29"/>
      <c r="AA6" s="29"/>
      <c r="AB6" s="29"/>
      <c r="AC6" s="29"/>
      <c r="AD6" s="29"/>
      <c r="AE6" s="29"/>
      <c r="AF6" s="29"/>
      <c r="AG6" s="29"/>
      <c r="AH6" s="29"/>
      <c r="AI6" s="29"/>
      <c r="AJ6" s="29"/>
      <c r="AK6" s="29"/>
      <c r="AL6" s="29"/>
      <c r="AM6" s="29"/>
      <c r="AN6" s="29"/>
      <c r="AO6" s="29"/>
      <c r="AP6" s="29"/>
      <c r="AQ6" s="29"/>
      <c r="AR6" s="29"/>
      <c r="AS6" s="29"/>
      <c r="AT6" s="29"/>
      <c r="AU6" s="29"/>
      <c r="AV6" s="29"/>
      <c r="AW6" s="29"/>
      <c r="AX6" s="29"/>
      <c r="AY6" s="29"/>
      <c r="AZ6" s="29"/>
      <c r="BA6" s="29"/>
      <c r="BB6" s="29"/>
      <c r="BC6" s="29"/>
      <c r="BD6" s="29"/>
      <c r="BE6" s="29"/>
      <c r="BF6" s="29"/>
      <c r="BG6" s="29"/>
      <c r="BH6" s="29"/>
      <c r="BI6" s="29"/>
      <c r="BJ6" s="29"/>
      <c r="BK6" s="29"/>
      <c r="BL6" s="29"/>
      <c r="BM6" s="29"/>
      <c r="BN6" s="29"/>
      <c r="BO6" s="29"/>
      <c r="BP6" s="29"/>
      <c r="BQ6" s="29"/>
      <c r="BR6" s="29"/>
      <c r="BS6" s="29"/>
      <c r="BT6" s="29"/>
      <c r="BU6" s="29"/>
      <c r="BV6" s="29"/>
      <c r="BW6" s="29"/>
      <c r="BX6" s="29"/>
      <c r="BY6" s="29"/>
      <c r="BZ6" s="29"/>
      <c r="CA6" s="29"/>
      <c r="CB6" s="29"/>
      <c r="CC6" s="29"/>
      <c r="CD6" s="29"/>
      <c r="CE6" s="29"/>
      <c r="CF6" s="29"/>
      <c r="CG6" s="29"/>
      <c r="CH6" s="29"/>
      <c r="CI6" s="29"/>
      <c r="CJ6" s="29"/>
      <c r="CK6" s="29"/>
      <c r="CL6" s="29"/>
      <c r="CM6" s="29"/>
      <c r="CN6" s="29"/>
      <c r="CO6" s="29"/>
      <c r="CP6" s="29"/>
      <c r="CQ6" s="29"/>
      <c r="CR6" s="29"/>
      <c r="CS6" s="29"/>
      <c r="CT6" s="29"/>
      <c r="CU6" s="29"/>
      <c r="CV6" s="29"/>
      <c r="CW6" s="29"/>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DY6" s="29"/>
      <c r="DZ6" s="29"/>
      <c r="EA6" s="29"/>
      <c r="EB6" s="29"/>
      <c r="EC6" s="29"/>
      <c r="ED6" s="29"/>
      <c r="EE6" s="29"/>
      <c r="EF6" s="29"/>
      <c r="EG6" s="29"/>
      <c r="EH6" s="29"/>
      <c r="EI6" s="29"/>
      <c r="EJ6" s="29"/>
      <c r="EK6" s="29"/>
      <c r="EL6" s="29"/>
      <c r="EM6" s="29"/>
      <c r="EN6" s="29"/>
      <c r="EO6" s="29"/>
      <c r="EP6" s="29"/>
      <c r="EQ6" s="29"/>
      <c r="ER6" s="29"/>
      <c r="ES6" s="29"/>
      <c r="ET6" s="29"/>
      <c r="EU6" s="29"/>
      <c r="EV6" s="29"/>
      <c r="EW6" s="29"/>
      <c r="EX6" s="29"/>
      <c r="EY6" s="29"/>
      <c r="EZ6" s="29"/>
      <c r="FA6" s="29"/>
    </row>
    <row r="7" spans="1:157" ht="30" customHeight="1" x14ac:dyDescent="0.25">
      <c r="A7" s="131">
        <v>1</v>
      </c>
      <c r="B7" s="99" t="s">
        <v>135</v>
      </c>
      <c r="C7" s="99">
        <v>119692</v>
      </c>
      <c r="D7" s="76" t="s">
        <v>136</v>
      </c>
      <c r="E7" s="161" t="s">
        <v>137</v>
      </c>
      <c r="F7" s="161" t="s">
        <v>138</v>
      </c>
      <c r="G7" s="162">
        <v>42622</v>
      </c>
      <c r="H7" s="162">
        <v>43290</v>
      </c>
      <c r="I7" s="163">
        <v>85</v>
      </c>
      <c r="J7" s="79" t="s">
        <v>61</v>
      </c>
      <c r="K7" s="79" t="s">
        <v>96</v>
      </c>
      <c r="L7" s="79" t="s">
        <v>96</v>
      </c>
      <c r="M7" s="79" t="s">
        <v>68</v>
      </c>
      <c r="N7" s="164" t="s">
        <v>86</v>
      </c>
      <c r="O7" s="134">
        <v>697803.56449999998</v>
      </c>
      <c r="P7" s="134">
        <v>123141.80550000002</v>
      </c>
      <c r="Q7" s="134">
        <v>91216.15</v>
      </c>
      <c r="R7" s="134"/>
      <c r="S7" s="134">
        <v>244253.7</v>
      </c>
      <c r="T7" s="134">
        <v>1156415.22</v>
      </c>
      <c r="U7" s="134" t="s">
        <v>20</v>
      </c>
      <c r="V7" s="134" t="s">
        <v>139</v>
      </c>
      <c r="W7" s="134">
        <v>691392.91</v>
      </c>
      <c r="X7" s="135">
        <v>122010.53</v>
      </c>
    </row>
    <row r="8" spans="1:157" ht="30" customHeight="1" x14ac:dyDescent="0.25">
      <c r="A8" s="154">
        <f>A7+1</f>
        <v>2</v>
      </c>
      <c r="B8" s="103" t="s">
        <v>85</v>
      </c>
      <c r="C8" s="103">
        <v>104269</v>
      </c>
      <c r="D8" s="155" t="s">
        <v>140</v>
      </c>
      <c r="E8" s="102" t="s">
        <v>141</v>
      </c>
      <c r="F8" s="102" t="s">
        <v>142</v>
      </c>
      <c r="G8" s="156">
        <v>42621</v>
      </c>
      <c r="H8" s="156">
        <v>43351</v>
      </c>
      <c r="I8" s="157">
        <v>85</v>
      </c>
      <c r="J8" s="38" t="s">
        <v>61</v>
      </c>
      <c r="K8" s="38" t="s">
        <v>96</v>
      </c>
      <c r="L8" s="38" t="s">
        <v>143</v>
      </c>
      <c r="M8" s="38" t="s">
        <v>68</v>
      </c>
      <c r="N8" s="158" t="s">
        <v>86</v>
      </c>
      <c r="O8" s="118">
        <v>5513808.3985000001</v>
      </c>
      <c r="P8" s="118">
        <v>973025.01150000002</v>
      </c>
      <c r="Q8" s="118">
        <v>0</v>
      </c>
      <c r="R8" s="118"/>
      <c r="S8" s="118">
        <v>75088.789999999994</v>
      </c>
      <c r="T8" s="118">
        <v>6561922.2000000002</v>
      </c>
      <c r="U8" s="118" t="s">
        <v>20</v>
      </c>
      <c r="V8" s="118" t="s">
        <v>144</v>
      </c>
      <c r="W8" s="118">
        <v>5485030.3099999996</v>
      </c>
      <c r="X8" s="119">
        <v>967946.52</v>
      </c>
    </row>
    <row r="9" spans="1:157" ht="30" customHeight="1" x14ac:dyDescent="0.25">
      <c r="A9" s="154">
        <f t="shared" ref="A9:A15" si="0">A8+1</f>
        <v>3</v>
      </c>
      <c r="B9" s="103" t="s">
        <v>85</v>
      </c>
      <c r="C9" s="103">
        <v>104809</v>
      </c>
      <c r="D9" s="155" t="s">
        <v>145</v>
      </c>
      <c r="E9" s="102" t="s">
        <v>146</v>
      </c>
      <c r="F9" s="102" t="s">
        <v>147</v>
      </c>
      <c r="G9" s="156">
        <v>42621</v>
      </c>
      <c r="H9" s="156">
        <v>43351</v>
      </c>
      <c r="I9" s="157">
        <v>85</v>
      </c>
      <c r="J9" s="38" t="s">
        <v>61</v>
      </c>
      <c r="K9" s="38" t="s">
        <v>96</v>
      </c>
      <c r="L9" s="38" t="s">
        <v>107</v>
      </c>
      <c r="M9" s="38" t="s">
        <v>68</v>
      </c>
      <c r="N9" s="158" t="s">
        <v>86</v>
      </c>
      <c r="O9" s="118">
        <v>5737500</v>
      </c>
      <c r="P9" s="118">
        <v>1012500</v>
      </c>
      <c r="Q9" s="118">
        <v>0</v>
      </c>
      <c r="R9" s="118"/>
      <c r="S9" s="118">
        <v>1409400</v>
      </c>
      <c r="T9" s="118">
        <v>8159400</v>
      </c>
      <c r="U9" s="118" t="s">
        <v>20</v>
      </c>
      <c r="V9" s="118" t="s">
        <v>144</v>
      </c>
      <c r="W9" s="118">
        <v>5724704.5299999993</v>
      </c>
      <c r="X9" s="119">
        <v>1010241.9600000001</v>
      </c>
    </row>
    <row r="10" spans="1:157" s="117" customFormat="1" ht="30" customHeight="1" x14ac:dyDescent="0.25">
      <c r="A10" s="154">
        <f t="shared" si="0"/>
        <v>4</v>
      </c>
      <c r="B10" s="103" t="s">
        <v>135</v>
      </c>
      <c r="C10" s="103">
        <v>105518</v>
      </c>
      <c r="D10" s="102" t="s">
        <v>148</v>
      </c>
      <c r="E10" s="102" t="s">
        <v>149</v>
      </c>
      <c r="F10" s="102" t="s">
        <v>150</v>
      </c>
      <c r="G10" s="156">
        <v>43054</v>
      </c>
      <c r="H10" s="156">
        <v>43876</v>
      </c>
      <c r="I10" s="159">
        <v>85</v>
      </c>
      <c r="J10" s="103" t="s">
        <v>61</v>
      </c>
      <c r="K10" s="103" t="s">
        <v>96</v>
      </c>
      <c r="L10" s="103" t="s">
        <v>151</v>
      </c>
      <c r="M10" s="103" t="s">
        <v>68</v>
      </c>
      <c r="N10" s="158" t="s">
        <v>86</v>
      </c>
      <c r="O10" s="118">
        <v>661342.5</v>
      </c>
      <c r="P10" s="118">
        <v>116707.5</v>
      </c>
      <c r="Q10" s="160">
        <v>86450</v>
      </c>
      <c r="R10" s="118"/>
      <c r="S10" s="160">
        <v>35000</v>
      </c>
      <c r="T10" s="160">
        <v>899500</v>
      </c>
      <c r="U10" s="118" t="s">
        <v>20</v>
      </c>
      <c r="V10" s="118" t="s">
        <v>341</v>
      </c>
      <c r="W10" s="118">
        <v>660607.95000000019</v>
      </c>
      <c r="X10" s="119">
        <v>116577.85</v>
      </c>
    </row>
    <row r="11" spans="1:157" ht="30" customHeight="1" x14ac:dyDescent="0.25">
      <c r="A11" s="154">
        <f t="shared" si="0"/>
        <v>5</v>
      </c>
      <c r="B11" s="103" t="s">
        <v>152</v>
      </c>
      <c r="C11" s="103">
        <v>121358</v>
      </c>
      <c r="D11" s="102" t="s">
        <v>153</v>
      </c>
      <c r="E11" s="102" t="s">
        <v>154</v>
      </c>
      <c r="F11" s="102" t="s">
        <v>155</v>
      </c>
      <c r="G11" s="156">
        <v>43258</v>
      </c>
      <c r="H11" s="156">
        <v>43753</v>
      </c>
      <c r="I11" s="159">
        <v>85</v>
      </c>
      <c r="J11" s="103" t="s">
        <v>61</v>
      </c>
      <c r="K11" s="103" t="s">
        <v>96</v>
      </c>
      <c r="L11" s="103" t="s">
        <v>156</v>
      </c>
      <c r="M11" s="103" t="s">
        <v>68</v>
      </c>
      <c r="N11" s="158" t="s">
        <v>157</v>
      </c>
      <c r="O11" s="118">
        <v>12379851.16</v>
      </c>
      <c r="P11" s="118">
        <v>2184679.62</v>
      </c>
      <c r="Q11" s="160">
        <v>9709687.1799999997</v>
      </c>
      <c r="R11" s="118"/>
      <c r="S11" s="160">
        <v>7131178.6900000004</v>
      </c>
      <c r="T11" s="160">
        <v>31405396.650000002</v>
      </c>
      <c r="U11" s="118" t="s">
        <v>20</v>
      </c>
      <c r="V11" s="118" t="s">
        <v>139</v>
      </c>
      <c r="W11" s="118">
        <v>12274390.659999998</v>
      </c>
      <c r="X11" s="119">
        <v>2166068.9399999995</v>
      </c>
    </row>
    <row r="12" spans="1:157" s="117" customFormat="1" ht="30" customHeight="1" x14ac:dyDescent="0.25">
      <c r="A12" s="154">
        <f t="shared" si="0"/>
        <v>6</v>
      </c>
      <c r="B12" s="103" t="s">
        <v>335</v>
      </c>
      <c r="C12" s="103">
        <v>129003</v>
      </c>
      <c r="D12" s="102" t="s">
        <v>336</v>
      </c>
      <c r="E12" s="102" t="s">
        <v>337</v>
      </c>
      <c r="F12" s="102" t="s">
        <v>338</v>
      </c>
      <c r="G12" s="156">
        <v>43816</v>
      </c>
      <c r="H12" s="156">
        <v>44364</v>
      </c>
      <c r="I12" s="159">
        <v>85</v>
      </c>
      <c r="J12" s="103" t="s">
        <v>61</v>
      </c>
      <c r="K12" s="103" t="s">
        <v>96</v>
      </c>
      <c r="L12" s="103" t="s">
        <v>96</v>
      </c>
      <c r="M12" s="103" t="s">
        <v>339</v>
      </c>
      <c r="N12" s="158" t="s">
        <v>340</v>
      </c>
      <c r="O12" s="118">
        <v>11597104.49</v>
      </c>
      <c r="P12" s="118">
        <v>2046547.86</v>
      </c>
      <c r="Q12" s="160">
        <v>4849481.5199999996</v>
      </c>
      <c r="R12" s="118"/>
      <c r="S12" s="160">
        <v>1522870.41</v>
      </c>
      <c r="T12" s="160">
        <v>20016004.279999997</v>
      </c>
      <c r="U12" s="118" t="s">
        <v>19</v>
      </c>
      <c r="V12" s="118"/>
      <c r="W12" s="118">
        <v>8940230.709999999</v>
      </c>
      <c r="X12" s="119">
        <v>1309284.02</v>
      </c>
    </row>
    <row r="13" spans="1:157" s="117" customFormat="1" ht="30" customHeight="1" x14ac:dyDescent="0.25">
      <c r="A13" s="154">
        <f t="shared" si="0"/>
        <v>7</v>
      </c>
      <c r="B13" s="103" t="s">
        <v>335</v>
      </c>
      <c r="C13" s="103">
        <v>128975</v>
      </c>
      <c r="D13" s="102" t="s">
        <v>342</v>
      </c>
      <c r="E13" s="102" t="s">
        <v>343</v>
      </c>
      <c r="F13" s="102" t="s">
        <v>344</v>
      </c>
      <c r="G13" s="156">
        <v>43909</v>
      </c>
      <c r="H13" s="156">
        <v>45004</v>
      </c>
      <c r="I13" s="159">
        <v>85</v>
      </c>
      <c r="J13" s="103" t="s">
        <v>61</v>
      </c>
      <c r="K13" s="103" t="s">
        <v>96</v>
      </c>
      <c r="L13" s="103" t="s">
        <v>96</v>
      </c>
      <c r="M13" s="103" t="s">
        <v>339</v>
      </c>
      <c r="N13" s="158" t="s">
        <v>340</v>
      </c>
      <c r="O13" s="118">
        <v>9768807.6799999997</v>
      </c>
      <c r="P13" s="118">
        <v>1723907.23</v>
      </c>
      <c r="Q13" s="160">
        <v>3627410</v>
      </c>
      <c r="R13" s="118"/>
      <c r="S13" s="160">
        <v>0</v>
      </c>
      <c r="T13" s="160">
        <v>15120124.91</v>
      </c>
      <c r="U13" s="118" t="s">
        <v>19</v>
      </c>
      <c r="V13" s="118"/>
      <c r="W13" s="118">
        <v>788763.28</v>
      </c>
      <c r="X13" s="119">
        <v>139193.51999999999</v>
      </c>
    </row>
    <row r="14" spans="1:157" s="117" customFormat="1" ht="30" customHeight="1" x14ac:dyDescent="0.25">
      <c r="A14" s="154">
        <f t="shared" si="0"/>
        <v>8</v>
      </c>
      <c r="B14" s="103" t="s">
        <v>335</v>
      </c>
      <c r="C14" s="103">
        <v>129459</v>
      </c>
      <c r="D14" s="102" t="s">
        <v>364</v>
      </c>
      <c r="E14" s="102" t="s">
        <v>365</v>
      </c>
      <c r="F14" s="102" t="s">
        <v>366</v>
      </c>
      <c r="G14" s="156">
        <v>43928</v>
      </c>
      <c r="H14" s="156">
        <v>45023</v>
      </c>
      <c r="I14" s="159">
        <v>85</v>
      </c>
      <c r="J14" s="103" t="s">
        <v>61</v>
      </c>
      <c r="K14" s="103" t="s">
        <v>96</v>
      </c>
      <c r="L14" s="103" t="s">
        <v>367</v>
      </c>
      <c r="M14" s="103" t="s">
        <v>339</v>
      </c>
      <c r="N14" s="158" t="s">
        <v>340</v>
      </c>
      <c r="O14" s="118">
        <v>9761885.8699999992</v>
      </c>
      <c r="P14" s="118">
        <v>1722685.76</v>
      </c>
      <c r="Q14" s="160">
        <v>3585041.22</v>
      </c>
      <c r="R14" s="118"/>
      <c r="S14" s="160">
        <v>78713.75</v>
      </c>
      <c r="T14" s="160">
        <v>15148326.6</v>
      </c>
      <c r="U14" s="118" t="s">
        <v>19</v>
      </c>
      <c r="V14" s="118"/>
      <c r="W14" s="118">
        <v>1254883.31</v>
      </c>
      <c r="X14" s="119">
        <v>95714.67</v>
      </c>
    </row>
    <row r="15" spans="1:157" s="117" customFormat="1" ht="30" customHeight="1" thickBot="1" x14ac:dyDescent="0.3">
      <c r="A15" s="154">
        <f t="shared" si="0"/>
        <v>9</v>
      </c>
      <c r="B15" s="103" t="s">
        <v>400</v>
      </c>
      <c r="C15" s="103">
        <v>121266</v>
      </c>
      <c r="D15" s="102" t="s">
        <v>401</v>
      </c>
      <c r="E15" s="102" t="s">
        <v>402</v>
      </c>
      <c r="F15" s="102" t="s">
        <v>403</v>
      </c>
      <c r="G15" s="156">
        <v>44075</v>
      </c>
      <c r="H15" s="156">
        <v>44621</v>
      </c>
      <c r="I15" s="159">
        <v>85</v>
      </c>
      <c r="J15" s="103" t="s">
        <v>61</v>
      </c>
      <c r="K15" s="103" t="s">
        <v>96</v>
      </c>
      <c r="L15" s="103" t="s">
        <v>404</v>
      </c>
      <c r="M15" s="103" t="s">
        <v>68</v>
      </c>
      <c r="N15" s="158" t="s">
        <v>86</v>
      </c>
      <c r="O15" s="118">
        <v>2700026.07</v>
      </c>
      <c r="P15" s="118">
        <v>476475.19</v>
      </c>
      <c r="Q15" s="160">
        <v>1795069.73</v>
      </c>
      <c r="R15" s="118"/>
      <c r="S15" s="160">
        <v>1010204.46</v>
      </c>
      <c r="T15" s="160">
        <v>5981775.4500000002</v>
      </c>
      <c r="U15" s="118" t="s">
        <v>19</v>
      </c>
      <c r="V15" s="118"/>
      <c r="W15" s="118">
        <v>111641.37999999999</v>
      </c>
      <c r="X15" s="119">
        <v>19701.43</v>
      </c>
    </row>
    <row r="16" spans="1:157" ht="30" customHeight="1" thickBot="1" x14ac:dyDescent="0.3">
      <c r="A16" s="297" t="s">
        <v>296</v>
      </c>
      <c r="B16" s="298"/>
      <c r="C16" s="298"/>
      <c r="D16" s="298"/>
      <c r="E16" s="298"/>
      <c r="F16" s="298"/>
      <c r="G16" s="298"/>
      <c r="H16" s="298"/>
      <c r="I16" s="298"/>
      <c r="J16" s="298"/>
      <c r="K16" s="298"/>
      <c r="L16" s="298"/>
      <c r="M16" s="298"/>
      <c r="N16" s="299"/>
      <c r="O16" s="92">
        <f t="shared" ref="O16:T16" si="1">SUM(O7:O15)</f>
        <v>58818129.732999995</v>
      </c>
      <c r="P16" s="92">
        <f t="shared" si="1"/>
        <v>10379669.977</v>
      </c>
      <c r="Q16" s="92">
        <f t="shared" si="1"/>
        <v>23744355.800000001</v>
      </c>
      <c r="R16" s="92">
        <f t="shared" si="1"/>
        <v>0</v>
      </c>
      <c r="S16" s="92">
        <f t="shared" si="1"/>
        <v>11506709.800000001</v>
      </c>
      <c r="T16" s="92">
        <f t="shared" si="1"/>
        <v>104448865.31</v>
      </c>
      <c r="U16" s="92"/>
      <c r="V16" s="92"/>
      <c r="W16" s="92">
        <f>SUM(W7:W15)</f>
        <v>35931645.040000007</v>
      </c>
      <c r="X16" s="93">
        <f>SUM(X7:X15)</f>
        <v>5946739.4399999995</v>
      </c>
    </row>
  </sheetData>
  <mergeCells count="27">
    <mergeCell ref="T4:T6"/>
    <mergeCell ref="U4:U6"/>
    <mergeCell ref="V4:V6"/>
    <mergeCell ref="W4:X4"/>
    <mergeCell ref="O5:P5"/>
    <mergeCell ref="Q5:Q6"/>
    <mergeCell ref="R5:R6"/>
    <mergeCell ref="S5:S6"/>
    <mergeCell ref="W5:W6"/>
    <mergeCell ref="X5:X6"/>
    <mergeCell ref="O4:Q4"/>
    <mergeCell ref="A16:N16"/>
    <mergeCell ref="B2:L2"/>
    <mergeCell ref="A4:A6"/>
    <mergeCell ref="B4:B6"/>
    <mergeCell ref="C4:C6"/>
    <mergeCell ref="D4:D6"/>
    <mergeCell ref="E4:E6"/>
    <mergeCell ref="F4:F6"/>
    <mergeCell ref="G4:G6"/>
    <mergeCell ref="H4:H6"/>
    <mergeCell ref="I4:I6"/>
    <mergeCell ref="J4:J6"/>
    <mergeCell ref="K4:K6"/>
    <mergeCell ref="L4:L6"/>
    <mergeCell ref="M4:M6"/>
    <mergeCell ref="N4:N6"/>
  </mergeCells>
  <pageMargins left="0.7" right="0.7" top="0.75" bottom="0.75" header="0.3" footer="0.3"/>
  <pageSetup paperSize="9" scale="28"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AK17"/>
  <sheetViews>
    <sheetView zoomScale="70" zoomScaleNormal="70" workbookViewId="0">
      <pane xSplit="1" ySplit="7" topLeftCell="B8" activePane="bottomRight" state="frozen"/>
      <selection pane="topRight" activeCell="B1" sqref="B1"/>
      <selection pane="bottomLeft" activeCell="A9" sqref="A9"/>
      <selection pane="bottomRight" activeCell="J24" sqref="J24"/>
    </sheetView>
  </sheetViews>
  <sheetFormatPr defaultColWidth="9.140625" defaultRowHeight="30" customHeight="1" x14ac:dyDescent="0.2"/>
  <cols>
    <col min="1" max="4" width="9.140625" style="63"/>
    <col min="5" max="5" width="11.140625" style="63" customWidth="1"/>
    <col min="6" max="6" width="9.140625" style="63"/>
    <col min="7" max="7" width="28" style="63" customWidth="1"/>
    <col min="8" max="8" width="31.42578125" style="64" customWidth="1"/>
    <col min="9" max="9" width="16.42578125" style="63" customWidth="1"/>
    <col min="10" max="10" width="86" style="63" customWidth="1"/>
    <col min="11" max="11" width="13.7109375" style="63" customWidth="1"/>
    <col min="12" max="12" width="12.7109375" style="63" customWidth="1"/>
    <col min="13" max="13" width="16.7109375" style="63" customWidth="1"/>
    <col min="14" max="15" width="9.140625" style="63"/>
    <col min="16" max="16" width="10.28515625" style="63" customWidth="1"/>
    <col min="17" max="17" width="9.85546875" style="63" customWidth="1"/>
    <col min="18" max="18" width="44.42578125" style="63" customWidth="1"/>
    <col min="19" max="19" width="17.28515625" style="63" customWidth="1"/>
    <col min="20" max="20" width="17" style="63" customWidth="1"/>
    <col min="21" max="21" width="11.140625" style="63" customWidth="1"/>
    <col min="22" max="22" width="13.5703125" style="63" customWidth="1"/>
    <col min="23" max="23" width="15.42578125" style="63" customWidth="1"/>
    <col min="24" max="24" width="12" style="63" customWidth="1"/>
    <col min="25" max="25" width="16.140625" style="63" customWidth="1"/>
    <col min="26" max="26" width="13" style="63" customWidth="1"/>
    <col min="27" max="27" width="12" style="63" customWidth="1"/>
    <col min="28" max="28" width="13.5703125" style="63" customWidth="1"/>
    <col min="29" max="29" width="15.42578125" style="63" customWidth="1"/>
    <col min="30" max="30" width="13.42578125" style="63" customWidth="1"/>
    <col min="31" max="31" width="19" style="63" customWidth="1"/>
    <col min="32" max="32" width="11.7109375" style="63" customWidth="1"/>
    <col min="33" max="33" width="20.140625" style="63" customWidth="1"/>
    <col min="34" max="34" width="14.28515625" style="63" customWidth="1"/>
    <col min="35" max="35" width="11.42578125" style="63" customWidth="1"/>
    <col min="36" max="36" width="17" style="63" customWidth="1"/>
    <col min="37" max="37" width="16.28515625" style="63" customWidth="1"/>
    <col min="38" max="16384" width="9.140625" style="63"/>
  </cols>
  <sheetData>
    <row r="2" spans="1:37" s="50" customFormat="1" ht="30" customHeight="1" x14ac:dyDescent="0.2">
      <c r="A2" s="333" t="s">
        <v>419</v>
      </c>
      <c r="B2" s="334"/>
      <c r="C2" s="334"/>
      <c r="D2" s="334"/>
      <c r="E2" s="334"/>
      <c r="F2" s="334"/>
      <c r="G2" s="334"/>
      <c r="H2" s="334"/>
      <c r="I2" s="334"/>
      <c r="J2" s="334"/>
      <c r="K2" s="334"/>
      <c r="L2" s="334"/>
      <c r="M2" s="334"/>
      <c r="N2" s="334"/>
      <c r="O2" s="334"/>
      <c r="P2" s="334"/>
      <c r="Q2" s="334"/>
      <c r="R2" s="334"/>
      <c r="T2" s="51"/>
      <c r="AI2" s="51"/>
    </row>
    <row r="3" spans="1:37" s="50" customFormat="1" ht="30" customHeight="1" x14ac:dyDescent="0.2">
      <c r="C3" s="49"/>
      <c r="G3" s="52"/>
      <c r="H3" s="53"/>
      <c r="I3" s="54"/>
      <c r="J3" s="55"/>
      <c r="K3" s="49"/>
      <c r="L3" s="55"/>
      <c r="M3" s="55"/>
      <c r="N3" s="56"/>
      <c r="O3" s="56"/>
      <c r="P3" s="56"/>
      <c r="Q3" s="56"/>
      <c r="R3" s="56"/>
      <c r="AI3" s="51"/>
    </row>
    <row r="4" spans="1:37" s="50" customFormat="1" ht="30" customHeight="1" thickBot="1" x14ac:dyDescent="0.25">
      <c r="C4" s="49"/>
      <c r="G4" s="52"/>
      <c r="H4" s="57"/>
      <c r="I4" s="56"/>
      <c r="K4" s="56"/>
      <c r="L4" s="56"/>
      <c r="M4" s="56"/>
      <c r="N4" s="56"/>
      <c r="O4" s="56"/>
      <c r="P4" s="56"/>
      <c r="Q4" s="56"/>
      <c r="R4" s="56"/>
      <c r="AI4" s="51"/>
    </row>
    <row r="5" spans="1:37" s="56" customFormat="1" ht="30" customHeight="1" x14ac:dyDescent="0.2">
      <c r="A5" s="335" t="s">
        <v>9</v>
      </c>
      <c r="B5" s="338" t="s">
        <v>71</v>
      </c>
      <c r="C5" s="327" t="s">
        <v>72</v>
      </c>
      <c r="D5" s="327" t="s">
        <v>73</v>
      </c>
      <c r="E5" s="327" t="s">
        <v>46</v>
      </c>
      <c r="F5" s="327" t="s">
        <v>74</v>
      </c>
      <c r="G5" s="327" t="s">
        <v>10</v>
      </c>
      <c r="H5" s="327" t="s">
        <v>11</v>
      </c>
      <c r="I5" s="338" t="s">
        <v>75</v>
      </c>
      <c r="J5" s="327" t="s">
        <v>12</v>
      </c>
      <c r="K5" s="327" t="s">
        <v>31</v>
      </c>
      <c r="L5" s="327" t="s">
        <v>32</v>
      </c>
      <c r="M5" s="327" t="s">
        <v>52</v>
      </c>
      <c r="N5" s="327" t="s">
        <v>13</v>
      </c>
      <c r="O5" s="327" t="s">
        <v>14</v>
      </c>
      <c r="P5" s="327" t="s">
        <v>15</v>
      </c>
      <c r="Q5" s="327" t="s">
        <v>34</v>
      </c>
      <c r="R5" s="327" t="s">
        <v>35</v>
      </c>
      <c r="S5" s="310" t="s">
        <v>63</v>
      </c>
      <c r="T5" s="311"/>
      <c r="U5" s="311"/>
      <c r="V5" s="311"/>
      <c r="W5" s="311"/>
      <c r="X5" s="311"/>
      <c r="Y5" s="311"/>
      <c r="Z5" s="312"/>
      <c r="AA5" s="312"/>
      <c r="AB5" s="313"/>
      <c r="AC5" s="58" t="s">
        <v>34</v>
      </c>
      <c r="AD5" s="58"/>
      <c r="AE5" s="314" t="s">
        <v>76</v>
      </c>
      <c r="AF5" s="59"/>
      <c r="AG5" s="314" t="s">
        <v>16</v>
      </c>
      <c r="AH5" s="317" t="s">
        <v>17</v>
      </c>
      <c r="AI5" s="317" t="s">
        <v>40</v>
      </c>
      <c r="AJ5" s="314" t="s">
        <v>18</v>
      </c>
      <c r="AK5" s="320"/>
    </row>
    <row r="6" spans="1:37" s="56" customFormat="1" ht="30" customHeight="1" x14ac:dyDescent="0.2">
      <c r="A6" s="336"/>
      <c r="B6" s="339"/>
      <c r="C6" s="328"/>
      <c r="D6" s="328"/>
      <c r="E6" s="328"/>
      <c r="F6" s="328"/>
      <c r="G6" s="328"/>
      <c r="H6" s="328"/>
      <c r="I6" s="339"/>
      <c r="J6" s="328"/>
      <c r="K6" s="328"/>
      <c r="L6" s="328"/>
      <c r="M6" s="328"/>
      <c r="N6" s="328"/>
      <c r="O6" s="328"/>
      <c r="P6" s="328"/>
      <c r="Q6" s="328"/>
      <c r="R6" s="328"/>
      <c r="S6" s="321" t="s">
        <v>64</v>
      </c>
      <c r="T6" s="322"/>
      <c r="U6" s="322"/>
      <c r="V6" s="322"/>
      <c r="W6" s="323"/>
      <c r="X6" s="324"/>
      <c r="Y6" s="315" t="s">
        <v>65</v>
      </c>
      <c r="Z6" s="60"/>
      <c r="AA6" s="60"/>
      <c r="AB6" s="325" t="s">
        <v>66</v>
      </c>
      <c r="AC6" s="60"/>
      <c r="AD6" s="60"/>
      <c r="AE6" s="315"/>
      <c r="AF6" s="315" t="s">
        <v>38</v>
      </c>
      <c r="AG6" s="315"/>
      <c r="AH6" s="318"/>
      <c r="AI6" s="318"/>
      <c r="AJ6" s="315" t="s">
        <v>22</v>
      </c>
      <c r="AK6" s="308" t="s">
        <v>23</v>
      </c>
    </row>
    <row r="7" spans="1:37" s="56" customFormat="1" ht="30" customHeight="1" thickBot="1" x14ac:dyDescent="0.25">
      <c r="A7" s="337"/>
      <c r="B7" s="340"/>
      <c r="C7" s="329"/>
      <c r="D7" s="329"/>
      <c r="E7" s="329"/>
      <c r="F7" s="329"/>
      <c r="G7" s="329"/>
      <c r="H7" s="329"/>
      <c r="I7" s="340"/>
      <c r="J7" s="329"/>
      <c r="K7" s="329"/>
      <c r="L7" s="329"/>
      <c r="M7" s="329"/>
      <c r="N7" s="329"/>
      <c r="O7" s="329"/>
      <c r="P7" s="329"/>
      <c r="Q7" s="329"/>
      <c r="R7" s="329"/>
      <c r="S7" s="61" t="s">
        <v>22</v>
      </c>
      <c r="T7" s="61" t="s">
        <v>77</v>
      </c>
      <c r="U7" s="61" t="s">
        <v>78</v>
      </c>
      <c r="V7" s="61" t="s">
        <v>67</v>
      </c>
      <c r="W7" s="61" t="s">
        <v>77</v>
      </c>
      <c r="X7" s="61" t="s">
        <v>78</v>
      </c>
      <c r="Y7" s="316"/>
      <c r="Z7" s="61" t="s">
        <v>77</v>
      </c>
      <c r="AA7" s="61" t="s">
        <v>78</v>
      </c>
      <c r="AB7" s="326"/>
      <c r="AC7" s="61" t="s">
        <v>77</v>
      </c>
      <c r="AD7" s="61" t="s">
        <v>78</v>
      </c>
      <c r="AE7" s="316"/>
      <c r="AF7" s="316"/>
      <c r="AG7" s="316"/>
      <c r="AH7" s="319"/>
      <c r="AI7" s="319"/>
      <c r="AJ7" s="316"/>
      <c r="AK7" s="309"/>
    </row>
    <row r="8" spans="1:37" s="125" customFormat="1" ht="30" customHeight="1" x14ac:dyDescent="0.2">
      <c r="A8" s="136">
        <v>1</v>
      </c>
      <c r="B8" s="133">
        <v>111029</v>
      </c>
      <c r="C8" s="133">
        <v>126</v>
      </c>
      <c r="D8" s="133" t="s">
        <v>158</v>
      </c>
      <c r="E8" s="137" t="s">
        <v>405</v>
      </c>
      <c r="F8" s="138" t="s">
        <v>159</v>
      </c>
      <c r="G8" s="138" t="s">
        <v>406</v>
      </c>
      <c r="H8" s="133" t="s">
        <v>160</v>
      </c>
      <c r="I8" s="133" t="s">
        <v>79</v>
      </c>
      <c r="J8" s="139" t="s">
        <v>407</v>
      </c>
      <c r="K8" s="132">
        <v>43208</v>
      </c>
      <c r="L8" s="132">
        <v>43695</v>
      </c>
      <c r="M8" s="140">
        <v>85.000001177275294</v>
      </c>
      <c r="N8" s="133">
        <v>3</v>
      </c>
      <c r="O8" s="133" t="s">
        <v>96</v>
      </c>
      <c r="P8" s="133" t="s">
        <v>96</v>
      </c>
      <c r="Q8" s="133" t="s">
        <v>80</v>
      </c>
      <c r="R8" s="133" t="s">
        <v>81</v>
      </c>
      <c r="S8" s="141">
        <v>361003.08</v>
      </c>
      <c r="T8" s="141">
        <v>361003.08</v>
      </c>
      <c r="U8" s="141">
        <v>0</v>
      </c>
      <c r="V8" s="141">
        <v>55212.23</v>
      </c>
      <c r="W8" s="141">
        <v>55212.23</v>
      </c>
      <c r="X8" s="141"/>
      <c r="Y8" s="141">
        <v>8494.19</v>
      </c>
      <c r="Z8" s="141">
        <v>8494.19</v>
      </c>
      <c r="AA8" s="141">
        <v>0</v>
      </c>
      <c r="AB8" s="141">
        <v>0</v>
      </c>
      <c r="AC8" s="141">
        <v>0</v>
      </c>
      <c r="AD8" s="141">
        <v>0</v>
      </c>
      <c r="AE8" s="141">
        <v>424709.5</v>
      </c>
      <c r="AF8" s="141">
        <v>0</v>
      </c>
      <c r="AG8" s="141">
        <v>424709.5</v>
      </c>
      <c r="AH8" s="142" t="s">
        <v>20</v>
      </c>
      <c r="AI8" s="142" t="s">
        <v>79</v>
      </c>
      <c r="AJ8" s="142">
        <v>306350.18</v>
      </c>
      <c r="AK8" s="143">
        <v>46853.56</v>
      </c>
    </row>
    <row r="9" spans="1:37" s="125" customFormat="1" ht="30" customHeight="1" x14ac:dyDescent="0.2">
      <c r="A9" s="126">
        <v>2</v>
      </c>
      <c r="B9" s="121">
        <v>116685</v>
      </c>
      <c r="C9" s="121">
        <v>407</v>
      </c>
      <c r="D9" s="121" t="s">
        <v>158</v>
      </c>
      <c r="E9" s="120" t="s">
        <v>408</v>
      </c>
      <c r="F9" s="127" t="s">
        <v>82</v>
      </c>
      <c r="G9" s="127" t="s">
        <v>409</v>
      </c>
      <c r="H9" s="121" t="s">
        <v>161</v>
      </c>
      <c r="I9" s="121" t="s">
        <v>162</v>
      </c>
      <c r="J9" s="128" t="s">
        <v>163</v>
      </c>
      <c r="K9" s="122">
        <v>43298</v>
      </c>
      <c r="L9" s="122">
        <v>43907</v>
      </c>
      <c r="M9" s="130">
        <v>84.519132769277391</v>
      </c>
      <c r="N9" s="121">
        <v>3</v>
      </c>
      <c r="O9" s="121" t="s">
        <v>96</v>
      </c>
      <c r="P9" s="121" t="s">
        <v>96</v>
      </c>
      <c r="Q9" s="121" t="s">
        <v>80</v>
      </c>
      <c r="R9" s="121" t="s">
        <v>81</v>
      </c>
      <c r="S9" s="124">
        <v>335058.15000000002</v>
      </c>
      <c r="T9" s="124">
        <v>335058.15000000002</v>
      </c>
      <c r="U9" s="124">
        <v>0</v>
      </c>
      <c r="V9" s="124">
        <v>53442.06</v>
      </c>
      <c r="W9" s="124">
        <v>53442.06</v>
      </c>
      <c r="X9" s="124">
        <v>0</v>
      </c>
      <c r="Y9" s="124">
        <v>0</v>
      </c>
      <c r="Z9" s="124">
        <v>0</v>
      </c>
      <c r="AA9" s="124">
        <v>0</v>
      </c>
      <c r="AB9" s="124">
        <v>7928.55</v>
      </c>
      <c r="AC9" s="124">
        <v>7928.55</v>
      </c>
      <c r="AD9" s="124">
        <v>0</v>
      </c>
      <c r="AE9" s="124">
        <v>396428.76</v>
      </c>
      <c r="AF9" s="124">
        <v>0</v>
      </c>
      <c r="AG9" s="124">
        <v>396428.76</v>
      </c>
      <c r="AH9" s="123" t="s">
        <v>20</v>
      </c>
      <c r="AI9" s="123" t="s">
        <v>166</v>
      </c>
      <c r="AJ9" s="123">
        <v>326035.62</v>
      </c>
      <c r="AK9" s="129">
        <v>51899.82</v>
      </c>
    </row>
    <row r="10" spans="1:37" s="125" customFormat="1" ht="30" customHeight="1" x14ac:dyDescent="0.2">
      <c r="A10" s="126">
        <v>3</v>
      </c>
      <c r="B10" s="121">
        <v>118751</v>
      </c>
      <c r="C10" s="121">
        <v>437</v>
      </c>
      <c r="D10" s="121" t="s">
        <v>158</v>
      </c>
      <c r="E10" s="120" t="s">
        <v>408</v>
      </c>
      <c r="F10" s="127" t="s">
        <v>82</v>
      </c>
      <c r="G10" s="127" t="s">
        <v>410</v>
      </c>
      <c r="H10" s="121" t="s">
        <v>160</v>
      </c>
      <c r="I10" s="121" t="s">
        <v>79</v>
      </c>
      <c r="J10" s="128" t="s">
        <v>444</v>
      </c>
      <c r="K10" s="122">
        <v>43340</v>
      </c>
      <c r="L10" s="122">
        <v>43644</v>
      </c>
      <c r="M10" s="130">
        <v>85.000001668371198</v>
      </c>
      <c r="N10" s="121">
        <v>3</v>
      </c>
      <c r="O10" s="121" t="s">
        <v>96</v>
      </c>
      <c r="P10" s="121" t="s">
        <v>96</v>
      </c>
      <c r="Q10" s="121" t="s">
        <v>80</v>
      </c>
      <c r="R10" s="121" t="s">
        <v>81</v>
      </c>
      <c r="S10" s="124">
        <v>254739.48</v>
      </c>
      <c r="T10" s="123">
        <v>254739.48</v>
      </c>
      <c r="U10" s="124">
        <v>0</v>
      </c>
      <c r="V10" s="124">
        <v>38960.15</v>
      </c>
      <c r="W10" s="124">
        <v>38960.15</v>
      </c>
      <c r="X10" s="124">
        <v>0</v>
      </c>
      <c r="Y10" s="124">
        <v>5993.87</v>
      </c>
      <c r="Z10" s="124">
        <v>5993.87</v>
      </c>
      <c r="AA10" s="124">
        <v>0</v>
      </c>
      <c r="AB10" s="124">
        <v>0</v>
      </c>
      <c r="AC10" s="124">
        <v>0</v>
      </c>
      <c r="AD10" s="124">
        <v>0</v>
      </c>
      <c r="AE10" s="124">
        <v>299693.5</v>
      </c>
      <c r="AF10" s="124">
        <v>0</v>
      </c>
      <c r="AG10" s="124">
        <v>299693.5</v>
      </c>
      <c r="AH10" s="123" t="s">
        <v>20</v>
      </c>
      <c r="AI10" s="123" t="s">
        <v>79</v>
      </c>
      <c r="AJ10" s="123">
        <v>248993.41</v>
      </c>
      <c r="AK10" s="129">
        <v>38081.339999999997</v>
      </c>
    </row>
    <row r="11" spans="1:37" s="125" customFormat="1" ht="30" customHeight="1" x14ac:dyDescent="0.2">
      <c r="A11" s="126">
        <v>4</v>
      </c>
      <c r="B11" s="121">
        <v>126535</v>
      </c>
      <c r="C11" s="121">
        <v>564</v>
      </c>
      <c r="D11" s="121" t="s">
        <v>411</v>
      </c>
      <c r="E11" s="120" t="s">
        <v>405</v>
      </c>
      <c r="F11" s="127" t="s">
        <v>83</v>
      </c>
      <c r="G11" s="127" t="s">
        <v>164</v>
      </c>
      <c r="H11" s="121" t="s">
        <v>160</v>
      </c>
      <c r="I11" s="121" t="s">
        <v>79</v>
      </c>
      <c r="J11" s="128" t="s">
        <v>165</v>
      </c>
      <c r="K11" s="122">
        <v>43447</v>
      </c>
      <c r="L11" s="122">
        <v>44543</v>
      </c>
      <c r="M11" s="130">
        <v>85</v>
      </c>
      <c r="N11" s="121">
        <v>3</v>
      </c>
      <c r="O11" s="121" t="s">
        <v>96</v>
      </c>
      <c r="P11" s="121" t="s">
        <v>96</v>
      </c>
      <c r="Q11" s="121" t="s">
        <v>80</v>
      </c>
      <c r="R11" s="121" t="s">
        <v>81</v>
      </c>
      <c r="S11" s="124">
        <v>3199377.9</v>
      </c>
      <c r="T11" s="123">
        <v>3199377.9</v>
      </c>
      <c r="U11" s="124">
        <v>0</v>
      </c>
      <c r="V11" s="124">
        <v>489316.62</v>
      </c>
      <c r="W11" s="124">
        <v>489316.62</v>
      </c>
      <c r="X11" s="124">
        <v>0</v>
      </c>
      <c r="Y11" s="124">
        <v>75279.48</v>
      </c>
      <c r="Z11" s="124">
        <v>75279.48</v>
      </c>
      <c r="AA11" s="124">
        <v>0</v>
      </c>
      <c r="AB11" s="124">
        <v>0</v>
      </c>
      <c r="AC11" s="124">
        <v>0</v>
      </c>
      <c r="AD11" s="124">
        <v>0</v>
      </c>
      <c r="AE11" s="124">
        <v>3763974</v>
      </c>
      <c r="AF11" s="124">
        <v>0</v>
      </c>
      <c r="AG11" s="124">
        <v>3763974</v>
      </c>
      <c r="AH11" s="123" t="s">
        <v>24</v>
      </c>
      <c r="AI11" s="123" t="s">
        <v>445</v>
      </c>
      <c r="AJ11" s="123">
        <v>423969.32</v>
      </c>
      <c r="AK11" s="129">
        <v>64842.36</v>
      </c>
    </row>
    <row r="12" spans="1:37" s="125" customFormat="1" ht="30" customHeight="1" x14ac:dyDescent="0.2">
      <c r="A12" s="126">
        <v>5</v>
      </c>
      <c r="B12" s="121">
        <v>135893</v>
      </c>
      <c r="C12" s="121">
        <v>791</v>
      </c>
      <c r="D12" s="121" t="s">
        <v>357</v>
      </c>
      <c r="E12" s="120" t="s">
        <v>405</v>
      </c>
      <c r="F12" s="127" t="s">
        <v>358</v>
      </c>
      <c r="G12" s="127" t="s">
        <v>359</v>
      </c>
      <c r="H12" s="121" t="s">
        <v>160</v>
      </c>
      <c r="I12" s="121" t="s">
        <v>79</v>
      </c>
      <c r="J12" s="128" t="s">
        <v>362</v>
      </c>
      <c r="K12" s="122">
        <v>43959</v>
      </c>
      <c r="L12" s="122">
        <v>44873</v>
      </c>
      <c r="M12" s="130">
        <v>85.000000000000014</v>
      </c>
      <c r="N12" s="121">
        <v>3</v>
      </c>
      <c r="O12" s="121" t="s">
        <v>96</v>
      </c>
      <c r="P12" s="121" t="s">
        <v>96</v>
      </c>
      <c r="Q12" s="121" t="s">
        <v>80</v>
      </c>
      <c r="R12" s="121" t="s">
        <v>81</v>
      </c>
      <c r="S12" s="124">
        <v>3203800.45</v>
      </c>
      <c r="T12" s="123">
        <v>3203800.45</v>
      </c>
      <c r="U12" s="124">
        <v>0</v>
      </c>
      <c r="V12" s="124">
        <v>489993.01</v>
      </c>
      <c r="W12" s="124">
        <v>489993.01</v>
      </c>
      <c r="X12" s="124">
        <v>0</v>
      </c>
      <c r="Y12" s="124">
        <v>75383.539999999994</v>
      </c>
      <c r="Z12" s="124">
        <v>75383.539999999994</v>
      </c>
      <c r="AA12" s="124">
        <v>0</v>
      </c>
      <c r="AB12" s="124">
        <v>0</v>
      </c>
      <c r="AC12" s="124">
        <v>0</v>
      </c>
      <c r="AD12" s="124">
        <v>0</v>
      </c>
      <c r="AE12" s="124">
        <v>3769177</v>
      </c>
      <c r="AF12" s="124">
        <v>0</v>
      </c>
      <c r="AG12" s="124">
        <v>3769177</v>
      </c>
      <c r="AH12" s="123" t="s">
        <v>24</v>
      </c>
      <c r="AI12" s="123" t="s">
        <v>79</v>
      </c>
      <c r="AJ12" s="123">
        <v>9077.15</v>
      </c>
      <c r="AK12" s="129">
        <v>1388.27</v>
      </c>
    </row>
    <row r="13" spans="1:37" s="125" customFormat="1" ht="30" customHeight="1" thickBot="1" x14ac:dyDescent="0.25">
      <c r="A13" s="144">
        <v>6</v>
      </c>
      <c r="B13" s="145">
        <v>135244</v>
      </c>
      <c r="C13" s="145">
        <v>817</v>
      </c>
      <c r="D13" s="145" t="s">
        <v>360</v>
      </c>
      <c r="E13" s="146" t="s">
        <v>405</v>
      </c>
      <c r="F13" s="147" t="s">
        <v>358</v>
      </c>
      <c r="G13" s="147" t="s">
        <v>361</v>
      </c>
      <c r="H13" s="145" t="s">
        <v>161</v>
      </c>
      <c r="I13" s="145" t="s">
        <v>79</v>
      </c>
      <c r="J13" s="148" t="s">
        <v>363</v>
      </c>
      <c r="K13" s="149">
        <v>43969</v>
      </c>
      <c r="L13" s="149">
        <v>44822</v>
      </c>
      <c r="M13" s="150">
        <v>85.000000120245716</v>
      </c>
      <c r="N13" s="145">
        <v>3</v>
      </c>
      <c r="O13" s="145" t="s">
        <v>96</v>
      </c>
      <c r="P13" s="145" t="s">
        <v>96</v>
      </c>
      <c r="Q13" s="145" t="s">
        <v>80</v>
      </c>
      <c r="R13" s="145" t="s">
        <v>81</v>
      </c>
      <c r="S13" s="151">
        <v>3180986.65</v>
      </c>
      <c r="T13" s="152">
        <v>3180986.65</v>
      </c>
      <c r="U13" s="151">
        <v>0</v>
      </c>
      <c r="V13" s="151">
        <v>486503.83</v>
      </c>
      <c r="W13" s="151">
        <v>486503.83</v>
      </c>
      <c r="X13" s="151">
        <v>0</v>
      </c>
      <c r="Y13" s="151">
        <v>74846.75</v>
      </c>
      <c r="Z13" s="151">
        <v>74846.75</v>
      </c>
      <c r="AA13" s="151">
        <v>0</v>
      </c>
      <c r="AB13" s="151">
        <v>0</v>
      </c>
      <c r="AC13" s="151">
        <v>0</v>
      </c>
      <c r="AD13" s="151">
        <v>0</v>
      </c>
      <c r="AE13" s="151">
        <v>3742337.23</v>
      </c>
      <c r="AF13" s="151">
        <v>0</v>
      </c>
      <c r="AG13" s="151">
        <v>3742337.23</v>
      </c>
      <c r="AH13" s="152" t="s">
        <v>24</v>
      </c>
      <c r="AI13" s="152" t="s">
        <v>79</v>
      </c>
      <c r="AJ13" s="152">
        <v>246332.08</v>
      </c>
      <c r="AK13" s="153">
        <v>21013.98</v>
      </c>
    </row>
    <row r="14" spans="1:37" ht="30" customHeight="1" thickBot="1" x14ac:dyDescent="0.25">
      <c r="A14" s="330" t="s">
        <v>8</v>
      </c>
      <c r="B14" s="331"/>
      <c r="C14" s="331"/>
      <c r="D14" s="331"/>
      <c r="E14" s="331"/>
      <c r="F14" s="331"/>
      <c r="G14" s="331"/>
      <c r="H14" s="331"/>
      <c r="I14" s="331"/>
      <c r="J14" s="331"/>
      <c r="K14" s="331"/>
      <c r="L14" s="331"/>
      <c r="M14" s="331"/>
      <c r="N14" s="331"/>
      <c r="O14" s="331"/>
      <c r="P14" s="331"/>
      <c r="Q14" s="331"/>
      <c r="R14" s="332"/>
      <c r="S14" s="62">
        <f>SUM(S8:S13)</f>
        <v>10534965.710000001</v>
      </c>
      <c r="T14" s="62">
        <f t="shared" ref="T14:AG14" si="0">SUM(T8:T13)</f>
        <v>10534965.710000001</v>
      </c>
      <c r="U14" s="62">
        <f t="shared" si="0"/>
        <v>0</v>
      </c>
      <c r="V14" s="62">
        <f t="shared" si="0"/>
        <v>1613427.9000000001</v>
      </c>
      <c r="W14" s="62">
        <f t="shared" si="0"/>
        <v>1613427.9000000001</v>
      </c>
      <c r="X14" s="62">
        <f t="shared" si="0"/>
        <v>0</v>
      </c>
      <c r="Y14" s="62">
        <f t="shared" si="0"/>
        <v>239997.83</v>
      </c>
      <c r="Z14" s="62">
        <f t="shared" si="0"/>
        <v>239997.83</v>
      </c>
      <c r="AA14" s="62">
        <f t="shared" si="0"/>
        <v>0</v>
      </c>
      <c r="AB14" s="62">
        <f t="shared" si="0"/>
        <v>7928.55</v>
      </c>
      <c r="AC14" s="62">
        <f t="shared" si="0"/>
        <v>7928.55</v>
      </c>
      <c r="AD14" s="62">
        <f t="shared" si="0"/>
        <v>0</v>
      </c>
      <c r="AE14" s="62">
        <f t="shared" si="0"/>
        <v>12396319.99</v>
      </c>
      <c r="AF14" s="62">
        <f t="shared" si="0"/>
        <v>0</v>
      </c>
      <c r="AG14" s="62">
        <f t="shared" si="0"/>
        <v>12396319.99</v>
      </c>
      <c r="AH14" s="62"/>
      <c r="AI14" s="62"/>
      <c r="AJ14" s="62">
        <f>SUM(AJ8:AJ13)</f>
        <v>1560757.76</v>
      </c>
      <c r="AK14" s="87">
        <f>SUM(AK8:AK13)</f>
        <v>224079.33000000002</v>
      </c>
    </row>
    <row r="17" spans="19:33" ht="30" customHeight="1" x14ac:dyDescent="0.2">
      <c r="S17" s="66"/>
      <c r="T17" s="66"/>
      <c r="U17" s="66"/>
      <c r="V17" s="66"/>
      <c r="W17" s="66"/>
      <c r="X17" s="66"/>
      <c r="Y17" s="66"/>
      <c r="Z17" s="66"/>
      <c r="AA17" s="66"/>
      <c r="AB17" s="66"/>
      <c r="AC17" s="66"/>
      <c r="AD17" s="66"/>
      <c r="AE17" s="66"/>
      <c r="AF17" s="66"/>
      <c r="AG17" s="66"/>
    </row>
  </sheetData>
  <protectedRanges>
    <protectedRange sqref="I5:I6 AL10:XFD10 A5:H7 J5:XFD7" name="maria" securityDescriptor="O:WDG:WDD:(A;;CC;;;S-1-5-21-3048853270-2157241324-869001692-3245)(A;;CC;;;S-1-5-21-3048853270-2157241324-869001692-1007)"/>
    <protectedRange sqref="AL9:XFD9" name="maria_5" securityDescriptor="O:WDG:WDD:(A;;CC;;;S-1-5-21-3048853270-2157241324-869001692-3245)(A;;CC;;;S-1-5-21-3048853270-2157241324-869001692-1007)"/>
    <protectedRange sqref="AL8:XFD8" name="maria_1_1_4" securityDescriptor="O:WDG:WDD:(A;;CC;;;S-1-5-21-3048853270-2157241324-869001692-3245)(A;;CC;;;S-1-5-21-3048853270-2157241324-869001692-1007)"/>
    <protectedRange sqref="I10:L10 X10 U10 A9:D10 AF9:AF10 G10 T9:U9 W9:X9 Z9:AA9 G9:L9 AC9:AD10 AA10 N9:N10 AJ9:AK10" name="maria_6" securityDescriptor="O:WDG:WDD:(A;;CC;;;S-1-5-21-3048853270-2157241324-869001692-3245)(A;;CC;;;S-1-5-21-3048853270-2157241324-869001692-1007)"/>
    <protectedRange sqref="E8" name="maria_2_2" securityDescriptor="O:WDG:WDD:(A;;CC;;;S-1-5-21-3048853270-2157241324-869001692-3245)(A;;CC;;;S-1-5-21-3048853270-2157241324-869001692-1007)"/>
    <protectedRange sqref="AH8:AH10" name="maria_1_1_1" securityDescriptor="O:WDG:WDD:(A;;CC;;;S-1-5-21-3048853270-2157241324-869001692-3245)(A;;CC;;;S-1-5-21-3048853270-2157241324-869001692-1007)"/>
    <protectedRange sqref="E9:E10" name="maria_5_4" securityDescriptor="O:WDG:WDD:(A;;CC;;;S-1-5-21-3048853270-2157241324-869001692-3245)(A;;CC;;;S-1-5-21-3048853270-2157241324-869001692-1007)"/>
    <protectedRange sqref="AG8:AG10" name="maria_1_1_7" securityDescriptor="O:WDG:WDD:(A;;CC;;;S-1-5-21-3048853270-2157241324-869001692-3245)(A;;CC;;;S-1-5-21-3048853270-2157241324-869001692-1007)"/>
    <protectedRange sqref="R9:R10" name="maria_1_11_3" securityDescriptor="O:WDG:WDD:(A;;CC;;;S-1-5-21-3048853270-2157241324-869001692-3245)(A;;CC;;;S-1-5-21-3048853270-2157241324-869001692-1007)"/>
    <protectedRange sqref="AE8:AE10" name="maria_17" securityDescriptor="O:WDG:WDD:(A;;CC;;;S-1-5-21-3048853270-2157241324-869001692-3245)(A;;CC;;;S-1-5-21-3048853270-2157241324-869001692-1007)"/>
    <protectedRange sqref="AF8 T8:U8 W8:X8 Z8:AA8 A8:D8 AC8:AD8 F8:P8 M9:M10 H10 AI9:AI10 O9:P10 AI8:AK8" name="maria_20_2" securityDescriptor="O:WDG:WDD:(A;;CC;;;S-1-5-21-3048853270-2157241324-869001692-3245)(A;;CC;;;S-1-5-21-3048853270-2157241324-869001692-1007)"/>
    <protectedRange sqref="Q8:R8 Q9:Q10" name="maria_1_18_2" securityDescriptor="O:WDG:WDD:(A;;CC;;;S-1-5-21-3048853270-2157241324-869001692-3245)(A;;CC;;;S-1-5-21-3048853270-2157241324-869001692-1007)"/>
    <protectedRange sqref="Y8:Y10 Z10 T10 S8:S10" name="maria_1_1_16_2" securityDescriptor="O:WDG:WDD:(A;;CC;;;S-1-5-21-3048853270-2157241324-869001692-3245)(A;;CC;;;S-1-5-21-3048853270-2157241324-869001692-1007)"/>
    <protectedRange sqref="AB8:AB10" name="maria_26" securityDescriptor="O:WDG:WDD:(A;;CC;;;S-1-5-21-3048853270-2157241324-869001692-3245)(A;;CC;;;S-1-5-21-3048853270-2157241324-869001692-1007)"/>
    <protectedRange sqref="W10 V8:V10" name="maria_1_1_22" securityDescriptor="O:WDG:WDD:(A;;CC;;;S-1-5-21-3048853270-2157241324-869001692-3245)(A;;CC;;;S-1-5-21-3048853270-2157241324-869001692-1007)"/>
    <protectedRange sqref="F9:F10" name="maria_29_3" securityDescriptor="O:WDG:WDD:(A;;CC;;;S-1-5-21-3048853270-2157241324-869001692-3245)(A;;CC;;;S-1-5-21-3048853270-2157241324-869001692-1007)"/>
    <protectedRange sqref="I11:L13 X11:X13 U11:U13 A11:D13 AF11:AF13 G11:G13 AC11:AD13 AA11:AA13 N11:N13 AL11:XFD13" name="maria_1" securityDescriptor="O:WDG:WDD:(A;;CC;;;S-1-5-21-3048853270-2157241324-869001692-3245)(A;;CC;;;S-1-5-21-3048853270-2157241324-869001692-1007)"/>
    <protectedRange sqref="AH11:AH13" name="maria_1_1_1_1" securityDescriptor="O:WDG:WDD:(A;;CC;;;S-1-5-21-3048853270-2157241324-869001692-3245)(A;;CC;;;S-1-5-21-3048853270-2157241324-869001692-1007)"/>
    <protectedRange sqref="AJ11:AK13" name="maria_3" securityDescriptor="O:WDG:WDD:(A;;CC;;;S-1-5-21-3048853270-2157241324-869001692-3245)(A;;CC;;;S-1-5-21-3048853270-2157241324-869001692-1007)"/>
    <protectedRange sqref="V11:V13 Y11:Y13" name="maria_1_1_2" securityDescriptor="O:WDG:WDD:(A;;CC;;;S-1-5-21-3048853270-2157241324-869001692-3245)(A;;CC;;;S-1-5-21-3048853270-2157241324-869001692-1007)"/>
    <protectedRange sqref="E11:E13" name="maria_5_1" securityDescriptor="O:WDG:WDD:(A;;CC;;;S-1-5-21-3048853270-2157241324-869001692-3245)(A;;CC;;;S-1-5-21-3048853270-2157241324-869001692-1007)"/>
    <protectedRange sqref="AG11:AG13" name="maria_1_1_7_1" securityDescriptor="O:WDG:WDD:(A;;CC;;;S-1-5-21-3048853270-2157241324-869001692-3245)(A;;CC;;;S-1-5-21-3048853270-2157241324-869001692-1007)"/>
    <protectedRange sqref="R11:R13" name="maria_1_11" securityDescriptor="O:WDG:WDD:(A;;CC;;;S-1-5-21-3048853270-2157241324-869001692-3245)(A;;CC;;;S-1-5-21-3048853270-2157241324-869001692-1007)"/>
    <protectedRange sqref="AE11:AE13" name="maria_17_1" securityDescriptor="O:WDG:WDD:(A;;CC;;;S-1-5-21-3048853270-2157241324-869001692-3245)(A;;CC;;;S-1-5-21-3048853270-2157241324-869001692-1007)"/>
    <protectedRange sqref="H11:H13 AI11:AI13 O11:P13" name="maria_20" securityDescriptor="O:WDG:WDD:(A;;CC;;;S-1-5-21-3048853270-2157241324-869001692-3245)(A;;CC;;;S-1-5-21-3048853270-2157241324-869001692-1007)"/>
    <protectedRange sqref="Q11:Q13" name="maria_1_18" securityDescriptor="O:WDG:WDD:(A;;CC;;;S-1-5-21-3048853270-2157241324-869001692-3245)(A;;CC;;;S-1-5-21-3048853270-2157241324-869001692-1007)"/>
    <protectedRange sqref="Z11:Z13 S11:T13" name="maria_1_1_16" securityDescriptor="O:WDG:WDD:(A;;CC;;;S-1-5-21-3048853270-2157241324-869001692-3245)(A;;CC;;;S-1-5-21-3048853270-2157241324-869001692-1007)"/>
    <protectedRange sqref="AB11:AB13" name="maria_26_1" securityDescriptor="O:WDG:WDD:(A;;CC;;;S-1-5-21-3048853270-2157241324-869001692-3245)(A;;CC;;;S-1-5-21-3048853270-2157241324-869001692-1007)"/>
    <protectedRange sqref="W11:W13" name="maria_1_1_22_1" securityDescriptor="O:WDG:WDD:(A;;CC;;;S-1-5-21-3048853270-2157241324-869001692-3245)(A;;CC;;;S-1-5-21-3048853270-2157241324-869001692-1007)"/>
    <protectedRange sqref="F11:F13" name="maria_29" securityDescriptor="O:WDG:WDD:(A;;CC;;;S-1-5-21-3048853270-2157241324-869001692-3245)(A;;CC;;;S-1-5-21-3048853270-2157241324-869001692-1007)"/>
  </protectedRanges>
  <mergeCells count="32">
    <mergeCell ref="A14:R14"/>
    <mergeCell ref="A2:R2"/>
    <mergeCell ref="A5:A7"/>
    <mergeCell ref="B5:B7"/>
    <mergeCell ref="C5:C7"/>
    <mergeCell ref="D5:D7"/>
    <mergeCell ref="E5:E7"/>
    <mergeCell ref="L5:L7"/>
    <mergeCell ref="M5:M7"/>
    <mergeCell ref="N5:N7"/>
    <mergeCell ref="O5:O7"/>
    <mergeCell ref="F5:F7"/>
    <mergeCell ref="G5:G7"/>
    <mergeCell ref="H5:H7"/>
    <mergeCell ref="I5:I7"/>
    <mergeCell ref="J5:J7"/>
    <mergeCell ref="K5:K7"/>
    <mergeCell ref="P5:P7"/>
    <mergeCell ref="Q5:Q7"/>
    <mergeCell ref="R5:R7"/>
    <mergeCell ref="AJ6:AJ7"/>
    <mergeCell ref="AK6:AK7"/>
    <mergeCell ref="S5:AB5"/>
    <mergeCell ref="AE5:AE7"/>
    <mergeCell ref="AG5:AG7"/>
    <mergeCell ref="AH5:AH7"/>
    <mergeCell ref="AI5:AI7"/>
    <mergeCell ref="AJ5:AK5"/>
    <mergeCell ref="S6:X6"/>
    <mergeCell ref="Y6:Y7"/>
    <mergeCell ref="AB6:AB7"/>
    <mergeCell ref="AF6:AF7"/>
  </mergeCells>
  <pageMargins left="0.7" right="0.7" top="0.75" bottom="0.75" header="0.3" footer="0.3"/>
  <pageSetup paperSize="8" scale="31"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3:I29"/>
  <sheetViews>
    <sheetView workbookViewId="0">
      <selection activeCell="K14" sqref="K14"/>
    </sheetView>
  </sheetViews>
  <sheetFormatPr defaultColWidth="9.140625" defaultRowHeight="15" x14ac:dyDescent="0.25"/>
  <cols>
    <col min="1" max="1" width="9.140625" style="2"/>
    <col min="2" max="2" width="35.7109375" style="2" customWidth="1"/>
    <col min="3" max="3" width="17.7109375" style="2" hidden="1" customWidth="1"/>
    <col min="4" max="4" width="24.7109375" style="2" hidden="1" customWidth="1"/>
    <col min="5" max="6" width="9.140625" style="2"/>
    <col min="7" max="7" width="17.42578125" style="2" customWidth="1"/>
    <col min="8" max="8" width="22" style="2" customWidth="1"/>
    <col min="9" max="16384" width="9.140625" style="2"/>
  </cols>
  <sheetData>
    <row r="3" spans="2:8" ht="51.75" customHeight="1" x14ac:dyDescent="0.25">
      <c r="B3" s="248" t="s">
        <v>276</v>
      </c>
      <c r="C3" s="248"/>
      <c r="D3" s="248"/>
    </row>
    <row r="4" spans="2:8" ht="15.75" thickBot="1" x14ac:dyDescent="0.3">
      <c r="B4" s="249"/>
      <c r="C4" s="249"/>
      <c r="D4" s="250"/>
    </row>
    <row r="5" spans="2:8" ht="15" customHeight="1" x14ac:dyDescent="0.25">
      <c r="B5" s="343" t="s">
        <v>274</v>
      </c>
      <c r="C5" s="345" t="s">
        <v>1</v>
      </c>
      <c r="D5" s="245" t="s">
        <v>167</v>
      </c>
    </row>
    <row r="6" spans="2:8" ht="15" customHeight="1" x14ac:dyDescent="0.25">
      <c r="B6" s="344"/>
      <c r="C6" s="346"/>
      <c r="D6" s="246"/>
    </row>
    <row r="7" spans="2:8" ht="15.75" customHeight="1" thickBot="1" x14ac:dyDescent="0.3">
      <c r="B7" s="344"/>
      <c r="C7" s="347"/>
      <c r="D7" s="247"/>
    </row>
    <row r="8" spans="2:8" ht="15.75" x14ac:dyDescent="0.25">
      <c r="B8" s="16" t="s">
        <v>118</v>
      </c>
      <c r="C8" s="17"/>
      <c r="D8" s="18"/>
      <c r="F8" s="5"/>
      <c r="G8" s="5"/>
      <c r="H8" s="5"/>
    </row>
    <row r="9" spans="2:8" ht="15.75" x14ac:dyDescent="0.25">
      <c r="B9" s="88" t="s">
        <v>331</v>
      </c>
      <c r="C9" s="17"/>
      <c r="D9" s="18"/>
      <c r="F9" s="5"/>
      <c r="G9" s="5"/>
      <c r="H9" s="5"/>
    </row>
    <row r="10" spans="2:8" ht="15.75" x14ac:dyDescent="0.25">
      <c r="B10" s="16" t="s">
        <v>298</v>
      </c>
      <c r="C10" s="17"/>
      <c r="D10" s="18"/>
      <c r="F10" s="5"/>
      <c r="G10" s="5"/>
      <c r="H10" s="5"/>
    </row>
    <row r="11" spans="2:8" ht="15.75" x14ac:dyDescent="0.25">
      <c r="B11" s="89" t="s">
        <v>299</v>
      </c>
      <c r="C11" s="19"/>
      <c r="D11" s="9"/>
      <c r="F11" s="5"/>
      <c r="G11" s="5"/>
      <c r="H11" s="5"/>
    </row>
    <row r="12" spans="2:8" ht="15.75" x14ac:dyDescent="0.25">
      <c r="B12" s="16" t="s">
        <v>326</v>
      </c>
      <c r="C12" s="19"/>
      <c r="D12" s="9"/>
      <c r="F12" s="5"/>
      <c r="G12" s="5"/>
      <c r="H12" s="5"/>
    </row>
    <row r="13" spans="2:8" ht="15.75" x14ac:dyDescent="0.25">
      <c r="B13" s="16" t="s">
        <v>327</v>
      </c>
      <c r="C13" s="20"/>
      <c r="D13" s="15"/>
      <c r="F13" s="5"/>
      <c r="G13" s="5"/>
      <c r="H13" s="5"/>
    </row>
    <row r="14" spans="2:8" ht="15.75" x14ac:dyDescent="0.25">
      <c r="B14" s="88" t="s">
        <v>330</v>
      </c>
      <c r="C14" s="20"/>
      <c r="D14" s="15"/>
      <c r="F14" s="5"/>
      <c r="G14" s="5"/>
      <c r="H14" s="5"/>
    </row>
    <row r="15" spans="2:8" ht="15.75" x14ac:dyDescent="0.25">
      <c r="B15" s="16" t="s">
        <v>96</v>
      </c>
      <c r="C15" s="20"/>
      <c r="D15" s="15"/>
      <c r="F15" s="5"/>
      <c r="G15" s="5"/>
    </row>
    <row r="16" spans="2:8" ht="15.75" x14ac:dyDescent="0.25">
      <c r="B16" s="16" t="s">
        <v>329</v>
      </c>
      <c r="C16" s="20"/>
      <c r="D16" s="15"/>
      <c r="F16" s="5"/>
      <c r="G16" s="5"/>
    </row>
    <row r="17" spans="2:9" ht="15.75" x14ac:dyDescent="0.25">
      <c r="B17" s="16" t="s">
        <v>181</v>
      </c>
      <c r="C17" s="20"/>
      <c r="D17" s="15"/>
      <c r="F17" s="5"/>
      <c r="G17" s="5"/>
    </row>
    <row r="18" spans="2:9" ht="15.75" x14ac:dyDescent="0.25">
      <c r="B18" s="16" t="s">
        <v>277</v>
      </c>
      <c r="C18" s="20"/>
      <c r="D18" s="15"/>
      <c r="F18" s="5"/>
      <c r="G18" s="5"/>
    </row>
    <row r="19" spans="2:9" ht="15.75" x14ac:dyDescent="0.25">
      <c r="B19" s="16" t="s">
        <v>328</v>
      </c>
      <c r="C19" s="20"/>
      <c r="D19" s="15"/>
      <c r="F19" s="5"/>
      <c r="G19" s="5"/>
    </row>
    <row r="20" spans="2:9" ht="15.75" x14ac:dyDescent="0.25">
      <c r="B20" s="89" t="s">
        <v>333</v>
      </c>
      <c r="C20" s="21"/>
      <c r="D20" s="22"/>
      <c r="E20" s="23"/>
      <c r="F20" s="24"/>
      <c r="G20" s="24"/>
      <c r="I20" s="23"/>
    </row>
    <row r="21" spans="2:9" ht="16.5" thickBot="1" x14ac:dyDescent="0.3">
      <c r="B21" s="88" t="s">
        <v>332</v>
      </c>
      <c r="C21" s="20"/>
      <c r="D21" s="15"/>
      <c r="F21" s="5"/>
      <c r="G21" s="5"/>
    </row>
    <row r="22" spans="2:9" ht="21" customHeight="1" thickBot="1" x14ac:dyDescent="0.3">
      <c r="B22" s="25"/>
      <c r="C22" s="26">
        <f>SUM(C8:C21)</f>
        <v>0</v>
      </c>
      <c r="D22" s="12">
        <f>SUM(D8:D21)</f>
        <v>0</v>
      </c>
      <c r="F22" s="5"/>
      <c r="G22" s="5"/>
    </row>
    <row r="23" spans="2:9" ht="55.5" customHeight="1" x14ac:dyDescent="0.25">
      <c r="B23" s="341" t="s">
        <v>275</v>
      </c>
      <c r="C23" s="342"/>
      <c r="D23" s="342"/>
      <c r="F23" s="5"/>
    </row>
    <row r="29" spans="2:9" x14ac:dyDescent="0.25">
      <c r="D29" s="5"/>
    </row>
  </sheetData>
  <sortState xmlns:xlrd2="http://schemas.microsoft.com/office/spreadsheetml/2017/richdata2" ref="B9:B20">
    <sortCondition ref="B8"/>
  </sortState>
  <mergeCells count="6">
    <mergeCell ref="B23:D23"/>
    <mergeCell ref="B3:D3"/>
    <mergeCell ref="B4:D4"/>
    <mergeCell ref="B5:B7"/>
    <mergeCell ref="C5:C7"/>
    <mergeCell ref="D5:D7"/>
  </mergeCells>
  <pageMargins left="0.7" right="0.7" top="0.75" bottom="0.75" header="0.3" footer="0.3"/>
  <pageSetup paperSize="9" scale="89" orientation="landscape" verticalDpi="599"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vt:i4>
      </vt:variant>
    </vt:vector>
  </HeadingPairs>
  <TitlesOfParts>
    <vt:vector size="10" baseType="lpstr">
      <vt:lpstr>Giurgiu - centralizator</vt:lpstr>
      <vt:lpstr>Giurgiu in derulare</vt:lpstr>
      <vt:lpstr>Giurgiu finalizate</vt:lpstr>
      <vt:lpstr>POIM</vt:lpstr>
      <vt:lpstr>POR</vt:lpstr>
      <vt:lpstr>POCU</vt:lpstr>
      <vt:lpstr>POC</vt:lpstr>
      <vt:lpstr>POCA</vt:lpstr>
      <vt:lpstr>Giurgiu (Localitati)</vt:lpstr>
      <vt:lpstr>POR!Print_Titles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Mihaela Soiculescu</dc:creator>
  <cp:lastModifiedBy>Claudia Coman</cp:lastModifiedBy>
  <cp:lastPrinted>2020-07-09T09:05:41Z</cp:lastPrinted>
  <dcterms:created xsi:type="dcterms:W3CDTF">2019-07-09T07:38:02Z</dcterms:created>
  <dcterms:modified xsi:type="dcterms:W3CDTF">2021-06-15T12:07:55Z</dcterms:modified>
</cp:coreProperties>
</file>