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026"/>
  <workbookPr defaultThemeVersion="166925"/>
  <mc:AlternateContent xmlns:mc="http://schemas.openxmlformats.org/markup-compatibility/2006">
    <mc:Choice Requires="x15">
      <x15ac:absPath xmlns:x15ac="http://schemas.microsoft.com/office/spreadsheetml/2010/11/ac" url="D:\Claudia\2019\judete\judete\9. 31.03.2021\eu\final\"/>
    </mc:Choice>
  </mc:AlternateContent>
  <xr:revisionPtr revIDLastSave="0" documentId="13_ncr:1_{1515E62E-B18D-4A8A-8F38-6037B38BD1FC}" xr6:coauthVersionLast="47" xr6:coauthVersionMax="47" xr10:uidLastSave="{00000000-0000-0000-0000-000000000000}"/>
  <bookViews>
    <workbookView xWindow="-120" yWindow="-120" windowWidth="29040" windowHeight="15840" tabRatio="751" xr2:uid="{00000000-000D-0000-FFFF-FFFF00000000}"/>
  </bookViews>
  <sheets>
    <sheet name="MARAMUREȘ contractate" sheetId="1" r:id="rId1"/>
    <sheet name="MARAMUREȘ in derulare" sheetId="2" r:id="rId2"/>
    <sheet name="MARAMUREȘ finalizate" sheetId="3" r:id="rId3"/>
    <sheet name="POIM" sheetId="4" r:id="rId4"/>
    <sheet name="POR" sheetId="10" r:id="rId5"/>
    <sheet name="POCU" sheetId="6" r:id="rId6"/>
    <sheet name="POC" sheetId="7" r:id="rId7"/>
    <sheet name="POCA" sheetId="8" r:id="rId8"/>
    <sheet name="MARAMUREȘ (Localitati)" sheetId="9" r:id="rId9"/>
  </sheets>
  <definedNames>
    <definedName name="_xlnm._FilterDatabase" localSheetId="2">'MARAMUREȘ finalizate'!$B$4:$E$6</definedName>
    <definedName name="_xlnm._FilterDatabase" localSheetId="1">'MARAMUREȘ in derulare'!$B$4:$E$6</definedName>
    <definedName name="_xlnm._FilterDatabase" localSheetId="6">POC!$B$7:$AA$17</definedName>
    <definedName name="_xlnm._FilterDatabase" localSheetId="5" hidden="1">POCU!$B$4:$AA$59</definedName>
    <definedName name="_xlnm._FilterDatabase" localSheetId="3">POIM!$A$6:$AA$15</definedName>
    <definedName name="_xlnm._FilterDatabase" localSheetId="4" hidden="1">POR!$T$3:$T$164</definedName>
    <definedName name="id">POCU!#REF!</definedName>
    <definedName name="LOCAL_MYSQL_DATE_FORMAT" localSheetId="8">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localSheetId="2">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localSheetId="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REPT(local_year_format,4)&amp;local_date_separator&amp;REPT(local_month_format,2)&amp;local_date_separator&amp;REPT(local_day_format,2)&amp;" "&amp;REPT(local_hour_format,2)&amp;local_time_separator&amp;REPT(local_minute_format,2)&amp;local_time_separator&amp;REPT(local_second_format,2)</definedName>
    <definedName name="_xlnm.Print_Area" localSheetId="6">POC!$B$3:$Y$17</definedName>
    <definedName name="SPBookmark_Regiune" localSheetId="3">POIM!#REF!</definedName>
    <definedName name="Z_000BFA1A_266F_4D10_A09E_5A7B0D134F58_.wvu.FilterData" localSheetId="3">POIM!$B$5:$AA$15</definedName>
    <definedName name="Z_0E2002C0_88DC_479A_B983_CA340E3274B8_.wvu.FilterData" localSheetId="3">POIM!$B$6:$AA$15</definedName>
    <definedName name="Z_0F598BC0_9523_4AD3_94A3_BDEC8367FE11_.wvu.Cols" localSheetId="3">POIM!$E:$G,POIM!$P:$P</definedName>
    <definedName name="Z_0F598BC0_9523_4AD3_94A3_BDEC8367FE11_.wvu.FilterData" localSheetId="3">POIM!$B$5:$AA$15</definedName>
    <definedName name="Z_216972B4_771A_4607_A8B4_AC73D5CD6C1A_.wvu.Cols" localSheetId="3">POIM!$E:$G,POIM!$P:$P</definedName>
    <definedName name="Z_2234C728_15E1_4BAF_98DE_620726961552_.wvu.Cols" localSheetId="3">POIM!$E:$G,POIM!$P:$P</definedName>
    <definedName name="Z_35953204_B2E4_4670_8547_4A661864E61F_.wvu.FilterData" localSheetId="3">POIM!$B$5:$AA$15</definedName>
    <definedName name="Z_3EBF2DB4_84D7_478D_9896_C4DA08B65D0C_.wvu.Cols" localSheetId="3">POIM!$E:$G,POIM!$P:$P</definedName>
    <definedName name="Z_3EBF2DB4_84D7_478D_9896_C4DA08B65D0C_.wvu.FilterData" localSheetId="3">POIM!$B$5:$AA$15</definedName>
    <definedName name="Z_413D6799_9F75_47FF_8A9E_5CB9283B7BBE_.wvu.Cols" localSheetId="3">POIM!$E:$G,POIM!$P:$P</definedName>
    <definedName name="Z_413D6799_9F75_47FF_8A9E_5CB9283B7BBE_.wvu.FilterData" localSheetId="3">POIM!$B$5:$AA$15</definedName>
    <definedName name="Z_437FD6EF_32B2_4DE0_BA89_93A7E3EF04C5_.wvu.Cols" localSheetId="3">POIM!$E:$G,POIM!$P:$P</definedName>
    <definedName name="Z_44703FDB_B351_4F62_ABCF_EAA35D25F82B_.wvu.FilterData" localSheetId="3">POIM!$B$5:$AA$15</definedName>
    <definedName name="Z_61C44EA8_4687_4D4E_A1ED_359DF81A71FB_.wvu.Cols" localSheetId="3">POIM!$E:$G,POIM!$P:$P</definedName>
    <definedName name="Z_61C44EA8_4687_4D4E_A1ED_359DF81A71FB_.wvu.FilterData" localSheetId="3">POIM!$B$5:$AA$15</definedName>
    <definedName name="Z_64D2264B_4E86_4FBB_93B3_BEE727888DFE_.wvu.Cols" localSheetId="3">POIM!$E:$G,POIM!$P:$P</definedName>
    <definedName name="Z_6CC2252D_4676_4063_B0C5_167B37D80642_.wvu.FilterData" localSheetId="3">POIM!$B$5:$AA$15</definedName>
    <definedName name="Z_79FA8BE5_7D13_4EF3_B35A_76ACF1C0DF3C_.wvu.Cols" localSheetId="3">POIM!$E:$G,POIM!$P:$P</definedName>
    <definedName name="Z_83337B45_5054_4200_BF9E_4E1DC1896214_.wvu.Cols" localSheetId="3">POIM!$E:$G,POIM!$P:$P</definedName>
    <definedName name="Z_83337B45_5054_4200_BF9E_4E1DC1896214_.wvu.FilterData" localSheetId="3">POIM!$B$5:$AA$15</definedName>
    <definedName name="Z_8453577A_926D_4217_8932_6FE8F46A5D63_.wvu.FilterData" localSheetId="3">POIM!$B$5:$AA$15</definedName>
    <definedName name="Z_8C9F1640_F09D_482C_9468_7B83F0B08D65_.wvu.FilterData" localSheetId="3">POIM!$B$5:$AA$15</definedName>
    <definedName name="Z_90832C92_F64A_47A3_B902_442B1A066F81_.wvu.FilterData" localSheetId="3">POIM!$B$5:$AA$15</definedName>
    <definedName name="Z_9E851A6A_17B1_4E6F_A007_493445D427B8_.wvu.Cols" localSheetId="3">POIM!$E:$G,POIM!$P:$P</definedName>
    <definedName name="Z_9E851A6A_17B1_4E6F_A007_493445D427B8_.wvu.FilterData" localSheetId="3">POIM!$B$5:$AA$15</definedName>
    <definedName name="Z_A23DAD4C_1DE1_4EEE_B895_448842FF572B_.wvu.Cols" localSheetId="3">POIM!$F:$O</definedName>
    <definedName name="Z_A23DAD4C_1DE1_4EEE_B895_448842FF572B_.wvu.FilterData" localSheetId="3">POIM!$B$5:$AD$15</definedName>
    <definedName name="Z_B8EFA5E8_2E8C_450C_9395_D582737418AA_.wvu.Cols" localSheetId="3">POIM!$E:$G,POIM!$P:$P</definedName>
    <definedName name="Z_C4F2F848_6ED7_4758_A2CE_FBAC69284179_.wvu.FilterData" localSheetId="3">POIM!$B$5:$AA$15</definedName>
    <definedName name="Z_CA5BAC36_7E1D_42E0_9796_DFA0CE58E1BF_.wvu.FilterData" localSheetId="3">POIM!$B$5:$AA$15</definedName>
    <definedName name="Z_DB90939E_72BD_4CED_BFB6_BD74FF913DB3_.wvu.Cols" localSheetId="3">POIM!$E:$G,POIM!$P:$P</definedName>
    <definedName name="Z_DB90939E_72BD_4CED_BFB6_BD74FF913DB3_.wvu.FilterData" localSheetId="3">POIM!$B$5:$AA$15</definedName>
    <definedName name="Z_E10820C0_32CD_441A_8635_65479FE7CBA3_.wvu.Cols" localSheetId="3">POIM!$E:$G,POIM!$P:$P</definedName>
    <definedName name="Z_E1C13DC2_98C2_4597_8D1A_C9F2C3CA60EC_.wvu.Cols" localSheetId="3">POIM!$E:$G,POIM!$P:$P</definedName>
    <definedName name="Z_E4462EA5_1112_4F42_BE37_A867D6FC853C_.wvu.Cols" localSheetId="3">POIM!$E:$G,POIM!$P:$P</definedName>
    <definedName name="Z_E4462EA5_1112_4F42_BE37_A867D6FC853C_.wvu.FilterData" localSheetId="3">POIM!$B$5:$AA$15</definedName>
    <definedName name="Z_ECCC7D97_A0C3_4C50_BA03_A8D24BCD22BE_.wvu.Cols" localSheetId="3">POIM!$E:$G,POIM!$P:$P</definedName>
    <definedName name="Z_ECCC7D97_A0C3_4C50_BA03_A8D24BCD22BE_.wvu.FilterData" localSheetId="3">POIM!$B$5:$AA$15</definedName>
    <definedName name="Z_F36299A5_78E0_4C52_B3A4_19855E6D3EFF_.wvu.FilterData" localSheetId="3">POIM!$B$5:$AA$15</definedName>
    <definedName name="Z_F4C96D22_891C_4B3C_B57B_7878195B2E7E_.wvu.FilterData" localSheetId="3">POIM!$G$6:$P$15</definedName>
  </definedNames>
  <calcPr calcId="191029"/>
</workbook>
</file>

<file path=xl/calcChain.xml><?xml version="1.0" encoding="utf-8"?>
<calcChain xmlns="http://schemas.openxmlformats.org/spreadsheetml/2006/main">
  <c r="O164" i="10" l="1"/>
  <c r="P164" i="10"/>
  <c r="Q164" i="10"/>
  <c r="R164" i="10"/>
  <c r="S164" i="10"/>
  <c r="V164" i="10"/>
  <c r="W164" i="10"/>
  <c r="N164" i="10"/>
  <c r="S2" i="6" l="1"/>
  <c r="T2" i="6"/>
  <c r="U2" i="6"/>
  <c r="V2" i="6"/>
  <c r="W2" i="6"/>
  <c r="R2" i="6"/>
  <c r="W59" i="6"/>
  <c r="AL12" i="8" l="1"/>
  <c r="AK12" i="8"/>
  <c r="D31" i="9" l="1"/>
  <c r="C31" i="9"/>
  <c r="AH12" i="8"/>
  <c r="AG12" i="8"/>
  <c r="AF12" i="8"/>
  <c r="AE12" i="8"/>
  <c r="AD12" i="8"/>
  <c r="AC12" i="8"/>
  <c r="AB12" i="8"/>
  <c r="AA12" i="8"/>
  <c r="Z12" i="8"/>
  <c r="Y12" i="8"/>
  <c r="X12" i="8"/>
  <c r="W12" i="8"/>
  <c r="V12" i="8"/>
  <c r="U12" i="8"/>
  <c r="T12" i="8"/>
  <c r="Y17" i="7"/>
  <c r="X17" i="7"/>
  <c r="U17" i="7"/>
  <c r="T17" i="7"/>
  <c r="S17" i="7"/>
  <c r="R17" i="7"/>
  <c r="Q17" i="7"/>
  <c r="P17" i="7"/>
  <c r="AA59" i="6"/>
  <c r="Z59" i="6"/>
  <c r="V59" i="6"/>
  <c r="U59" i="6"/>
  <c r="T59" i="6"/>
  <c r="S59" i="6"/>
  <c r="R59" i="6"/>
  <c r="AA16" i="4"/>
  <c r="Z16" i="4"/>
  <c r="W16" i="4"/>
  <c r="V16" i="4"/>
  <c r="U16" i="4"/>
  <c r="T16" i="4"/>
  <c r="S16" i="4"/>
  <c r="R16" i="4"/>
  <c r="Q16" i="4"/>
  <c r="P16" i="4"/>
  <c r="E13" i="3"/>
  <c r="D13" i="3"/>
  <c r="C13" i="3"/>
  <c r="E13" i="2"/>
  <c r="D13" i="2"/>
  <c r="C13" i="2"/>
  <c r="E14" i="1"/>
  <c r="D14" i="1"/>
  <c r="C14" i="1"/>
</calcChain>
</file>

<file path=xl/sharedStrings.xml><?xml version="1.0" encoding="utf-8"?>
<sst xmlns="http://schemas.openxmlformats.org/spreadsheetml/2006/main" count="2563" uniqueCount="995">
  <si>
    <t>SITUAȚIA CENTRALIZATOARE A CONTRACTELOR SEMNATE
JUDEŢUL MARAMUREȘ</t>
  </si>
  <si>
    <t>Program</t>
  </si>
  <si>
    <t>Nr. contracte de finanțare</t>
  </si>
  <si>
    <t>Valoare UE  (LEI)</t>
  </si>
  <si>
    <t>Valoare totală
(LEI)</t>
  </si>
  <si>
    <t>POIM</t>
  </si>
  <si>
    <t>POR</t>
  </si>
  <si>
    <t>POCU</t>
  </si>
  <si>
    <t>POC</t>
  </si>
  <si>
    <t>POCA</t>
  </si>
  <si>
    <t>POAT</t>
  </si>
  <si>
    <t>TOTAL</t>
  </si>
  <si>
    <t>Anumite contracte se implementează în mai multe județe sau la nivel național și nu se pot include</t>
  </si>
  <si>
    <t>SITUAȚIA CENTRALIZATOARE A CONTRACTELOR AFLATE ÎN DERULARE 
JUDEȚUL MARAMUREȘ</t>
  </si>
  <si>
    <t>SITUAȚIA CENTRALIZATOARE A CONTRACTELOR FINALIZATE
JUDEȚUL MARAMUREȘ</t>
  </si>
  <si>
    <t xml:space="preserve">Nr. </t>
  </si>
  <si>
    <t>Axă prioritară/Prioritate de investiţii/Obiectiv specific</t>
  </si>
  <si>
    <t>Titlu proiect</t>
  </si>
  <si>
    <t>cod SMIS</t>
  </si>
  <si>
    <t>Nr si data Contract de Finantare</t>
  </si>
  <si>
    <t>Tip apel/data lansarii /data inchidere apel de proiecte</t>
  </si>
  <si>
    <t>Nume beneficiar</t>
  </si>
  <si>
    <t>Rezumat proiect</t>
  </si>
  <si>
    <t>Data de începere a proiectului</t>
  </si>
  <si>
    <t>Data de finalizare a proiectului</t>
  </si>
  <si>
    <t>Rata de cofinanțare UE</t>
  </si>
  <si>
    <t xml:space="preserve">Regiune </t>
  </si>
  <si>
    <t>Județ</t>
  </si>
  <si>
    <t>Tip beneficiar</t>
  </si>
  <si>
    <t>Categorie de intervenție</t>
  </si>
  <si>
    <t xml:space="preserve">Valoare totala eligibila </t>
  </si>
  <si>
    <t>Valoarea eligibilă a proiectului (lei)</t>
  </si>
  <si>
    <t>Cheltuieli neeligibile</t>
  </si>
  <si>
    <t>Valoarea veniturilor nete generate (NFG)</t>
  </si>
  <si>
    <t>Total valoare proiect</t>
  </si>
  <si>
    <t>Stadiu proiect 
(în implementare/ finalizat)</t>
  </si>
  <si>
    <t>Act aditional NR.</t>
  </si>
  <si>
    <t>Plăţi către beneficiari (lei)</t>
  </si>
  <si>
    <t>Fonduri UE</t>
  </si>
  <si>
    <t>Contribuția națională</t>
  </si>
  <si>
    <t>Contributia proprie a beneficiarului</t>
  </si>
  <si>
    <t>Contributie privata</t>
  </si>
  <si>
    <r>
      <rPr>
        <b/>
        <sz val="10"/>
        <rFont val="Calibri"/>
        <family val="2"/>
        <charset val="238"/>
      </rPr>
      <t>Contribuția națională</t>
    </r>
    <r>
      <rPr>
        <b/>
        <sz val="10"/>
        <color rgb="FFFF0000"/>
        <rFont val="Calibri"/>
        <family val="2"/>
        <charset val="238"/>
      </rPr>
      <t xml:space="preserve"> </t>
    </r>
  </si>
  <si>
    <t>Axa Prioritară 2. Dezvoltarea unui sistem de transport multimodal, de calitate, durabil şi eficient, Obiectivul Specific O.S. 2.2 Creşterea accesibilităţii zonelor cu o conectivitate redusă la infrastructura rutieră a TEN-T</t>
  </si>
  <si>
    <t>Revizuire/actualizare studiu de fezabilitate pentru Pod peste Tisa in zona Teplita din Sighetul Marmatiei</t>
  </si>
  <si>
    <t>11/09.08.2018</t>
  </si>
  <si>
    <t xml:space="preserve">CNAIR </t>
  </si>
  <si>
    <t>Revizuirea/actualizarea Studiului de Fezabilitate in conformitate cu legislatia in vigoare si cu cerintele caietului de sarcini</t>
  </si>
  <si>
    <t>01.04.2015</t>
  </si>
  <si>
    <t>Regiunea 6 Nord-Vest</t>
  </si>
  <si>
    <t>Maramures</t>
  </si>
  <si>
    <t>public</t>
  </si>
  <si>
    <t>in implementare</t>
  </si>
  <si>
    <t>AA2/06.08.2019</t>
  </si>
  <si>
    <t>Axa prioritară 3. Dezvoltarea infrastructurii de mediu în condiții de management eficient al resurselor, O.S. 3.1 Reducerea numărului depozitelor neconforme şi creşterea gradului de pregătire pentru reciclare a deşeurilor în România</t>
  </si>
  <si>
    <t>Fazarea Proiectului  Sistem integrat de management al deșeurilor în județul Maramures</t>
  </si>
  <si>
    <t>45/28.04.2017</t>
  </si>
  <si>
    <t>Unitatea-Administrativ-Teritorială Județul Maramureș</t>
  </si>
  <si>
    <t>Proiectul își propune finalizarea investițiilor începute în Faza 1 (POS Mediu 2007-2013), astfel încât sa fie atinse standardele de conformitate cu cerințele UE referitoare la protecția mediului, precum și țintele asumate de România prin Tratatul de Aderare la Uniunea Europeană.</t>
  </si>
  <si>
    <t>Nr. 1/17.08.2017</t>
  </si>
  <si>
    <t>Axa prioritară 3. Dezvoltarea infrastructurii de mediu în condiții de management eficient al resurselor, Obiectivul Specific 3.2. Creșterea nivelului de colectare și epurare a apelor uzate urbane, precum și a gradului de asigurare a alimentării cu apă potabilă a populației</t>
  </si>
  <si>
    <t>Fazarea proiectului Extinderea și reabilitarea infrastructurii de apă și apă uzată în judeţul Maramureş</t>
  </si>
  <si>
    <t>17/30.12.2016</t>
  </si>
  <si>
    <t>SC Vital SA</t>
  </si>
  <si>
    <t xml:space="preserve">Proiectul cuprinde investiții pentru opt localități grupate în șase aglomerări în județul Maramureș (aglomerarea Baia Mare cu localitatile Baia Mare, Baia Sprie si Tautii Magheraus, aglomerarea Seini; aglomerarea Târgu Lăpuș; aglomerarea Viseu de Sus; aglomerarea Sighetu Marmatiei si aglomerarea Cavnic) pentru stația de tratare a apei și de alimentare (extindere rețele și construcție / reabilitare stații de tratare a apelor), precum și pentru colectarea și epurarea apelor uzate (inclusiv rețele noi de canalizare, construcție / reabilitare stații de tratare a apelor uzate). • Etapa a II-a/ POIM se va derula în perioada de programare 2014-2020, conform Contract de Finanțare_POIM nr.17/30.12.2016, având ca obiect acordarea finanțării nerambursabile de către AM POIM pentru implementarea proiectului nr.(cod SMIS 2014) 105327 „Fazarea proiectului Extinderea și reabilitarea infrastructurii de apă și apă uzată în județul Maramureș”. Finanțarea este asigurată prin POIM, axa prioritară 3, obiectivul specific 3.2, Fondul de Coeziune, precum și din sumele prevăzute a se aloca de la bugetul de stat și bugetele locale.
Perioada de implementare a Proiectului (faza II) este de 26 luni, respectiv între data de 01.01.2016 și data de 28.02.2018, la care se adaugă, dacă este cazul și perioada de desfășurare a activităților proiectului înainte de semnarea Contractului de Finanțare, conform regulilor de eligibilitate a cheltuielilor.
</t>
  </si>
  <si>
    <t>30.12.2016 (data demnare CF)</t>
  </si>
  <si>
    <t>Organisme publice cf legii 64/2009</t>
  </si>
  <si>
    <t>Sprijin pentru pregătirea aplicatiei de finanţare şi a documentaţiilor de atribuire pentru proiectul regional de dezvoltare a infrastructurii de apă și apă uzată din județul Maramureș în perioada 2014-2020</t>
  </si>
  <si>
    <t>222/30.10.2018</t>
  </si>
  <si>
    <t>Necompetitiv (cu depunere continuă, pe bază de liste de proiecte preidentificate)</t>
  </si>
  <si>
    <t>VITAL SA</t>
  </si>
  <si>
    <t>1. Elaborarea studiului de fezabilitate complet, inclusiv elaborarea studiilor de teren
2.  Elaborare Aplicatie de Finantare inclusiv a documentelor suport si asigurarea sprijinului in evaluare pana la aprobare
3. Elaborarea documentaţiilor de atribuire pentru contractele de lucrări si a serviciilor de audit, inclusiv elaborarea proiectelor tehnice şi a detaliilor de execuţie pentru contractele tip FIDIC ROSU
 4. Organizare seminarii de prezentare a obiectelor de investitii propuse prin proiec</t>
  </si>
  <si>
    <t>05.03.2018( CF semnat in 30.10.2018)</t>
  </si>
  <si>
    <t>Organisme publice cf legii 64/2010</t>
  </si>
  <si>
    <t>Axa Prioritară 4 Protecţia mediului prin măsuri de conservare a biodiversităţii, monitorizarea calităţii aerului şi decontaminare a siturilor poluate istoric, Obiectiv Specific 4.1 Creşterea gradului de protecţie şi conservare a biodiversităţii prin măsuri de management adecvate şi refacerea ecosistemelor degradate</t>
  </si>
  <si>
    <t>Planificarea managementului conservării biodiversității în aria naturală protejată ROSCI0030 Cheile Lăpușului împreună cu aria naturală de interes național 2.583. Cheile Lăpușului</t>
  </si>
  <si>
    <t>183/21.06.2018</t>
  </si>
  <si>
    <t>Necompetitiv (cu depunere continuă, pe bază de liste de proiecte preidentificate)/19.04.2016/2026</t>
  </si>
  <si>
    <t>Asociația Profesională GEOMMED</t>
  </si>
  <si>
    <t>Creşterea gradului de protecţie şi conservare a biodiversităţii şi refacerea ecosistemelor degradat</t>
  </si>
  <si>
    <t>20.04.2017( CF semnat in 21.062018)</t>
  </si>
  <si>
    <t>Elaborarea Planului de Management pentru situl de importanţă comunitară ROSCI0285 - Codrii Seculari de la Strâmbu-Băiuţ</t>
  </si>
  <si>
    <t>206/14.08.2018</t>
  </si>
  <si>
    <t>Asociația WWF Programul Dunăre Carpați România</t>
  </si>
  <si>
    <t>Protecţia şi conservarea speciilor şi habitatelor de interes comunitar prezente in aria naturală protejată ROSCI0285 Codrii Seculari de la Strâmbu – Băiuţ prin inventarierea, monitorizarea, evaluarea si managementul speciilor si habitatelor ţintă, in sensul imbunătăţirii stării de conservare, a diminuării presiunilor asupra ecosistemelor, a cresterii gradului de constientizare în rândul publicului larg şi a susţinerii dezvoltării durabile a comunităţilor locale, asigurand astfel coerenta si eficienta retelei nationale de arii protejate.
Obiectivele specifice ale proiectului
1. Obiectivul 1 – Fundamentarea si dezvoltarea managementului conservativ al SCI Codrii Seculari de la Strâmbu – Băiuţ prin activităţi specifice de colectare şi interpretare a datelor din teren. Termen: al doilea an de implemetare. 2. Obiectivul 2 –Evaluarea ameninţărilor şi presiunilor asupra speciilor şi habitatelor din zona ţintă precum şi identificarea şi promovarea unor oportunităţi bazate pe utilizarea sustenabilă a resurselor naturale. Termen: al doilea an de implementare. 3. Obiectivul 3 – Realizarea planului de management pentru situl de importanţă comunitară ROSCI0285 Codrii seculari de la Strambu Baiut. Termen: al treilea an de implementare. 4. Obiectivul 4 – Creşterea nivelului de informare şi a gradului de conştientizare privind importanţa conservării biodiversităţii în sit şi implicarea comunităţilor locale în managementul ariei naturale protejate. Termen: al treilea an de implementare. 5. Obiectivul 5 - Întărirea capacităţii instituţionale a custodelui de a gestiona aria naturală protejată. Termen: al treilea an de implementare. 6. Obiectivul 6 – Asigurarea managementului de proiect în vederea atingerii tuturor rezultatelor propuse. Termen: al treilea an de implementare.</t>
  </si>
  <si>
    <t>01.01.2018( CF semnat in 14.08.2018)</t>
  </si>
  <si>
    <t xml:space="preserve"> </t>
  </si>
  <si>
    <t>Nr. crt.</t>
  </si>
  <si>
    <t>Axă prioritară/ Prioritate de investiţii</t>
  </si>
  <si>
    <t>Cod SMIS</t>
  </si>
  <si>
    <t>Denumire beneficiar</t>
  </si>
  <si>
    <t>Localitate</t>
  </si>
  <si>
    <t>Valoarea ELIGIBILĂ a proiectului (LEI)</t>
  </si>
  <si>
    <t>Stadiu proiect 
(în implementare/
finalizat)</t>
  </si>
  <si>
    <t xml:space="preserve">Finanțare acordată </t>
  </si>
  <si>
    <t>Contribuția proprie a beneficiarului</t>
  </si>
  <si>
    <t>Contribuție privată</t>
  </si>
  <si>
    <t>Buget național</t>
  </si>
  <si>
    <t>POR/2016/2/2.1.A</t>
  </si>
  <si>
    <t>Consolidarea poziţiei pe piaţă a societăţii DARMOLD SRL în domeniul producţiei de articole de feronerie</t>
  </si>
  <si>
    <t>DARMOLD SRL</t>
  </si>
  <si>
    <t>NORD-VEST</t>
  </si>
  <si>
    <t>MARAMURES</t>
  </si>
  <si>
    <t>Baia Mare</t>
  </si>
  <si>
    <t>PRIVAT</t>
  </si>
  <si>
    <t>001</t>
  </si>
  <si>
    <t>finalizat</t>
  </si>
  <si>
    <t>Precizie şi calitate în producţia de tâmplărie</t>
  </si>
  <si>
    <t>MARYNK IDEEA S.R.L.</t>
  </si>
  <si>
    <t>Consolidarea poziţiei pe piaţă a microîntreprinderii S.C. MARYNK IDEEA S.R.L. prin creşterea capacităţii de producţie cu 87,5% (de la 800 mp/lună în anul 2015 la 1500 mp/lună) şi realizarea unui nou produs de tâmplărie din PVC.</t>
  </si>
  <si>
    <t>Diversificarea activitatii prin achizitionarea de echipamente in cadrul PET TUR SRL</t>
  </si>
  <si>
    <t>PET TUR SRL</t>
  </si>
  <si>
    <t xml:space="preserve">Dezvoltarea microintreprinderii PET TUR SRL prin creearea unie baze tehnice in orasul Viseu de Sus pentru executia de
lucrari de constructii de drumuri si autostrazi. Diversificarea activitatii existente prin achizitia urmatoarelor echipamete: • Miniincarcator – 1 buc;• Miniexcavator pe senile – 1 buc;
• Buldoexcavator - 1 buc
</t>
  </si>
  <si>
    <t>Viseu de Sus</t>
  </si>
  <si>
    <t>Cresterea productivitatii societatii prin achizitia de echipamente performante</t>
  </si>
  <si>
    <t>TIMVASCO TRADING SRL</t>
  </si>
  <si>
    <t xml:space="preserve">Cresterea competitivitatii si productivitatii societatii prin achizitia a 2 echipamente noi,  cu ajutorul carora se va inova/imbunatati procesul de productie  cherestea si utilizarea surselor regenerabile de energie – prin achizitia a doi stalpi solari de iluminat pentru platforma de garare a echipamentelor. </t>
  </si>
  <si>
    <t>Borsa</t>
  </si>
  <si>
    <t>Eficientizarea firmei Intreprindere Retele Electrice S.R.L.</t>
  </si>
  <si>
    <t>INTREPRINDERE RETELE ELECTRICE SRL</t>
  </si>
  <si>
    <t>Consolidarea poziţiei pe piaţă a microîntreprinderii, prin achizitia a 3 echipamente pentru desfăşurarea unei noi activităţi, respectiv execuţia de lucrări de pregătire a terenului.</t>
  </si>
  <si>
    <t xml:space="preserve">Extinderea activitatii prin achizitia de echipamente IT si software specifice arhivarii electronice </t>
  </si>
  <si>
    <t xml:space="preserve">ARHIVARE RIVULUS SRL </t>
  </si>
  <si>
    <t>Creşterea şi îmbunătăţirea competitivităţii economice a microîntreprinderii prin achizitia a 4 echipamente noi, 2 software-uri moderne si si o pagina web cu instrumente de comercializare on-line achiziţionate.</t>
  </si>
  <si>
    <t xml:space="preserve">Diversificarea activitatii societatii prin achizitie de echipamente </t>
  </si>
  <si>
    <t>79 MAO SRL</t>
  </si>
  <si>
    <t>Cresterea competitivitatii societatii prin achizitia de echipamente noi, de ultima generatie (un buldoexcavator, un buldoexcavator cu tocator de vegetatie si doi stalpi solari de iluminat), pentru realizarea de lucrari de pregatire a terenului,  inovative si reducerea consumului de energie.</t>
  </si>
  <si>
    <t xml:space="preserve">Construire hala I.T.P., achizitii si montare de echipamente, acces auto si imprejmuire, bransamente utilitati, sistematizare verticala </t>
  </si>
  <si>
    <t>MOMAR SRL</t>
  </si>
  <si>
    <t xml:space="preserve">Creşterea competitivităţii SC MOMAR SRL, ca urmare a introducerii de noi tehnologii în procesul de realizare de servicii noi, prin construcţia unei hale ITP şi achiziţioanrea de echipamente şi utilaje tehnologice specializate.tehnologic modern.
</t>
  </si>
  <si>
    <t>Cresterea competitivitatii SC SEMAR PASM SRL prin realizarea de servicii noi</t>
  </si>
  <si>
    <t>SEMAR PASM S.R.L.</t>
  </si>
  <si>
    <t xml:space="preserve">Diversificarea serviciilor oferite de societate prin dezvoltarea unei noi activitati, respectiv activitatea de Lucrari de pregatire a terenului, un buldoexcavator si doi stalpi solari de iluminat achizitionati
</t>
  </si>
  <si>
    <t>Sighetu
Marmatiei</t>
  </si>
  <si>
    <t>Dezvoltarea River Company</t>
  </si>
  <si>
    <t xml:space="preserve">RIVER COMPANY SRL </t>
  </si>
  <si>
    <t xml:space="preserve">Consolidarea poziţiei pe piaţă a microîntreprinderii S.C. RIVER COMPANY S.R.L. prin dezvoltarea durabilă şi competitivă a activităţii de producţie de aparate cu pompe de presiune prin  achizitia a 19 dotări (active corporale) şi 2 softuri (active necorporale). </t>
  </si>
  <si>
    <t>Creșterea competitivității firmei EDS ELECTRIC S.R.L.</t>
  </si>
  <si>
    <t>EDS ELECTRIC S.R.L.</t>
  </si>
  <si>
    <t>Consolidarea poziţiei pe piaţa a microîntreprinderii prin dezvoltarea unui nou serviciu de reparare a echipamentelor electrice.</t>
  </si>
  <si>
    <t>Cresterea competitivitatii societatii AMD DIGITAL GRUP SRL</t>
  </si>
  <si>
    <t>AMD DIGITAL GRUP SRL</t>
  </si>
  <si>
    <t>Dezvoltarea unei capacitati moderne de productie a articolelor de papetarie inovative, prin dotarea cu echipamente performante de productie articole de papetarie, care sa permita diversificarea gamei de produse din oferta SC AMD DIGITAL GRUP SRL</t>
  </si>
  <si>
    <t>Creșterea capacității de execuție a SC ONY&amp;VLADY TRANS SRL prin achiziția de utilaje performante</t>
  </si>
  <si>
    <t>ONY &amp; VLADY TRANS SRL</t>
  </si>
  <si>
    <t xml:space="preserve">Extinderea şi modernizarea SC ONY &amp; VLADY TRANS SRL prin achiziţia de utilaje şi echipamente de producţie noi, moderne, ceea ce va conduce implicit la inovarea procesului de producţie, la dezvoltarea durabilă a companiei, la respectarea normelor de mediu şi la creşterea competitivităţii pe piaţa specifică. Achiziţia de utilaje performante,respectiv: - Buldoexcavator JCB 3CX 14MFWM - buc. 1; - Stivuitor multifuncţional rotativ MERLO ROTO 40.18S - buc. 1
</t>
  </si>
  <si>
    <t>Achizitia de utilaje performante in vederea dezvoltarii activitatii SKS MINMAR SRL</t>
  </si>
  <si>
    <t>SKS MINMAR SRL</t>
  </si>
  <si>
    <t>Cresterea competitivitatii intreprinderii SKS MINMAR SRL prin achizitia de utilaje performante, cu o capacitate mare de executie. Utilajele propuse prin implementarea proiectului sunt:
- un excavator pe senile;
- un buldoexcavator cu brat telescopic.</t>
  </si>
  <si>
    <t>POR/2016/5/5.1/1</t>
  </si>
  <si>
    <t>Conservarea, reamenajarea si punerea in valoare a Palatului Cultural din Sighetu Marmatiei cu destinatia "Centrul Cultural Pastoral Sfantul Iosif Marturisitorul"</t>
  </si>
  <si>
    <t xml:space="preserve">Episcopia Ortodoxa Romana a Maramuresului si Satmarului </t>
  </si>
  <si>
    <t>Impulsionarea dezvoltarii locale prin conservarea, reamenajarea si punerea in valoare a Palatului Cultural din Sighetu Marmatiei cu destinatia "Centrul Cultural Pastoral Sfantul Iosif Marturisitorul"</t>
  </si>
  <si>
    <t>Sighetu Marmatiei</t>
  </si>
  <si>
    <t>UC</t>
  </si>
  <si>
    <t>094</t>
  </si>
  <si>
    <t>Consolidarea pozitiei pe piata a 2XDC CONSTRUCTING S.R.L. prin inovare de proces si produs</t>
  </si>
  <si>
    <t>2XDC CONSTRUCTING SRL</t>
  </si>
  <si>
    <t>Consolidarea poziţiei pe piaţă a întreprinderii 2XDC Constructing SRL ca urmare a introducerii de noi tehnologii moderne în procesele de lucru a societăţii, Introducerea unor metode noi de productie, prin achitionarea a 10 echipamente inovative, si imbunatatirea caracteristicilor
produselor existente.</t>
  </si>
  <si>
    <t>Dezvoltarea microîntreprinderii SC WOLF NORDIC SRL, prin achizitia de utilaje performante</t>
  </si>
  <si>
    <t xml:space="preserve">WOLF NORDIC SRL </t>
  </si>
  <si>
    <t>Creşterea competitivităţii întreprinderii, prin diversificarea activităţii, lansarea unui nou domeniu de activitate, respectiv execuţia de lucrări de pregătire a terenului.</t>
  </si>
  <si>
    <t>Consolidarea pozitiei pe piata a SC "KZG"SRL prin cresterea competitivitatii in urma achizitiei unor utilaje performante de prelucrare a metalelor</t>
  </si>
  <si>
    <t>K.Z.G. SRL</t>
  </si>
  <si>
    <t>Cresterea capacitatii de a executa piese complexe din metal(subansamble,accesorii,piese de schimb etc) si diversificarea activitatilor desfasurate de catre intreprindere sub forma de servicii de prelucrari complexe a metalelor catre clienti, prin achizitia a 3(trei)utilaje capabile sa execute tehnologii de executie complexe neconventionale si conventionale</t>
  </si>
  <si>
    <t>POR/2016/3/3.1/A/1</t>
  </si>
  <si>
    <t>Cresterea eficientei energetice a trei caldiri rezidentiale colective, din orasul Targul Lapus, judetul Maramures</t>
  </si>
  <si>
    <t>UAT Targu Lapus</t>
  </si>
  <si>
    <t>Îmbunătăţirea calităţii vieţii urbane pentru 138 de familii, prin sprijinirea îmbunătăţirii eficienţei energetice a 3 blocuri de locuinţe din oraşul Târgu Lăpuş, în termen de 13 luni de la semnarea contractului de finanţare</t>
  </si>
  <si>
    <t>Targu Lapus</t>
  </si>
  <si>
    <t>APL</t>
  </si>
  <si>
    <t>014</t>
  </si>
  <si>
    <t>Cresterea eficientei energetice a cladirilor rezidentiale colective din Orasul Seini, jud. Maramures</t>
  </si>
  <si>
    <t>UAT Seini</t>
  </si>
  <si>
    <t>Obiectivul general al proiectului este de a imbunatati conditiile de viata a locatarilor din 4 locuinţe colective din oraşul Seini prin realizarea unor investitii in eficienta energetica a blocurilor de locuinte</t>
  </si>
  <si>
    <t>Seini</t>
  </si>
  <si>
    <t xml:space="preserve">Lucrari de interventie privind cresterea performantei energetice a blocului de locuinte S+P+4E, str. Aleea Tineretului, nr. 7, Bl. A7-A8, Oras Borsa, jud. Maramures; str. Independentei, Bl. 4, cart. Baia Borsa, Oras Borsa, jud. Maramures </t>
  </si>
  <si>
    <t>UAT Oras Borsa</t>
  </si>
  <si>
    <t>Reducerea consumului anual specific de căldură pentru încălzire în două blocuri de locuinţe din oraşul Borşa, izolate termic la valori sub 100 kWh/mp/an;</t>
  </si>
  <si>
    <t>Restaurare, consolidare si punere in valoare a Bisericii de Lemn "Sfintii Arhangheli Mihail si Gavriil" si a utilitatilor anexe, Sat Plopis, nr. 109, com. Sisesti, jud. Maramures</t>
  </si>
  <si>
    <t>Parohia Ortodoxa Romana Plopis</t>
  </si>
  <si>
    <t>Consolidarea si restaurarea obiectivului de patrimoniu cultural - Biserica de lemn “Sf. Arhangheli Mihail si Gavril” - in vederea desfasurarii unor functiuni adecvate, compatibile cu statutul de monument istoric si in deplina concordanta cu viata comunitara si religioasa si punerea in valoare (valorificarea si promovarea durabila) a acestuia</t>
  </si>
  <si>
    <t>Plopis</t>
  </si>
  <si>
    <t>Achizitie de utilaje in vederea modernizarii activitatii VASI BORA CONSTRUCTII SRL</t>
  </si>
  <si>
    <t>VASI BORA CONSTRUCTII SRL</t>
  </si>
  <si>
    <t>Imbunatatirea competitivitatii VASI BORA CONSTRUCTII S.R.L. pe segmentul activitatii – lucrari de pregatire a terenului si consolidarea pozitiei pe piata prin cresterea gradului de inzestrare tehnica si diversificarea activitatii desfasurate prin achizitionarea de utilaje si tehnologii performante specifice: Buldoexcavator pe pneuri (1 buc) si Mini-excavator pe senile (1 buc)</t>
  </si>
  <si>
    <t>Reabilitare Castel "Teleki"</t>
  </si>
  <si>
    <t xml:space="preserve">UAT Coltau, Jud. Maramures, </t>
  </si>
  <si>
    <t>Restaurarea, protecţia, conservarea şi valorificarea durabilă a obiectivului de patrimoniu naţional - CASTELUL TELEKI</t>
  </si>
  <si>
    <t>Coltau</t>
  </si>
  <si>
    <t>Cresterea competitivitatii S.C. AUTOMATICNORD S.R.L. prin tehnologizarea procesului de executie lucrari</t>
  </si>
  <si>
    <t>AUTOMATICNORD SRL</t>
  </si>
  <si>
    <t>Consolidarea pozitiei pe piata a S.C. AUTOMATICNORD S.R.L. in domeniul lucrariilor de constructii a cladirilor rezidentiale si nerezidentiale, prin achizitia mijloacelor fixe performante, respective a unui buldoexcavator, a unui sistem de cofrare si al unui turn pentru iluminat mobil cu panou fotovoltaic, care vor asigura executarea lucrarilor in timpi optimi si le un nivel calitativ superior.</t>
  </si>
  <si>
    <t>Salistea de Sus</t>
  </si>
  <si>
    <t>Pensiune turistică - Piatra Șoimului</t>
  </si>
  <si>
    <t>SIMI NORD TIM SRL</t>
  </si>
  <si>
    <t xml:space="preserve"> Dezvoltarea de noi activităţi, specifice zonei geografice  Valea Vaserului, prin construirea unei pensiuni turistice si dezvoltarea activităţilor firmei C TIMI NORD SIM SRL şi creşterea competitivitatii acesteia. </t>
  </si>
  <si>
    <t>POR102/2/2/</t>
  </si>
  <si>
    <t>Imbunatatirea competitivitatii si dezvoltare durabila la SC CECONII SRL</t>
  </si>
  <si>
    <t>CECONII SRL</t>
  </si>
  <si>
    <t>Imbunatatirea competitivitatii, diversificarea produselor societatii si dezvoltare durabila prin achizitia de echipamente si software noi, de ultima generatie,  necesare imbunatatirii/ inovarii procesului de tiparire si realizarii de produse noi.</t>
  </si>
  <si>
    <t>POR/2016/6/6.1/2</t>
  </si>
  <si>
    <t>Reabilitare Drumul Nordului - Maramureș, etapa I</t>
  </si>
  <si>
    <t>Jud. Maramures</t>
  </si>
  <si>
    <t>Cresterea gradului de accesibilitate a locuitorilor oraşului ?omcuta Mare şi a comunelor Ariniş, Gârdani, Fărcaşa, Ardusat, Satulung, Remetea Chioarului, Coaş, Copalnic Mănăştur şi ?işeşti din judeţul Maramureş situate în proximitatea retelei TEN-T care traversează judeţele limitrofe Sălaj şi Satu Mare prin reabilitarea traseului drumurilor judetene DJ108D, sector lim. jud. Sălaj – Ariniş – Rodina – Gârdani (DJ 108A); DJ108A, sector Gârdani – Fărcaşa – Sârbi – Tămaia – Buzeşti –Ardusat (DJ193); DJ 182C, DJ 182B – Coaş – Copalnic – Copalnic Mănăştur – Vad – Lăschia – Făureşti – DJ 184 (Şurdeşti); DJ 193 sector Ardusat (int. DJ 108A) – lim. judeţ Satu Mare; DJ 182B sector Şomcuta Mare (DN1C) – Coaş (int. DJ 182C); DJ 193 Ardusat (int. DJ 108A) – Colţirea – Hideaga (DN1C).</t>
  </si>
  <si>
    <t>Judetul Maramures</t>
  </si>
  <si>
    <t>034</t>
  </si>
  <si>
    <t>Extinderea și diversificarea activității de producție a SC PGA ELECRTIC SRL</t>
  </si>
  <si>
    <t>PGA ELECRTIC SRL</t>
  </si>
  <si>
    <t xml:space="preserve">Creşterea competitivităţii economice prin achiziţiea de echipamente moderne care sa permită obţinerea unor produse de o calitate superioră competitive pe piaţă. Pentru atingerea obiectivului general al proiectului se are în vedere achiziţionarea următoarelor echipamente:
- linie de producţie a cablurilor electrice de joasă şi medie tensiune - 1 buc.
- software producţie - 1 buc.
</t>
  </si>
  <si>
    <t>Investim sustenabil</t>
  </si>
  <si>
    <t>POP FRANCE S.R.L.</t>
  </si>
  <si>
    <t>Extinderea şi diversificarea activităţii prin investiţii într-un nou amplasament de producţie care presupune – construcţia unor facilităţi de producţie şi dotarea acestora cu 13 echipamente de ultimă generaţie, cu performanţe ridicate de lucru şi 1 soft special cubare buşteni</t>
  </si>
  <si>
    <t>Creșterea volumului de produse a SC Flexibil SRL prin achiziția de echipamente performante energetic</t>
  </si>
  <si>
    <t>FLEXIBIL SRL</t>
  </si>
  <si>
    <t>Cresterea competitivitatii, productivitatii si a volumului de produse a SC Flexibil SRL pe piata industriala a sistemelor de amortizare din cauciuc-metal pentru autovehicule prin achizitionarea de tehnologii/echipamente inovative si perfomante din punct de vedere energetic.</t>
  </si>
  <si>
    <t>Recea</t>
  </si>
  <si>
    <t>Extinderea si diversificarea activitatii de productie in cadrul societatii LAGUNA SERV SRL</t>
  </si>
  <si>
    <t>LAGUNA SERV SRL</t>
  </si>
  <si>
    <t xml:space="preserve">Imbunatatirea competitivitatii intreprinderii Laguna Serv SRL prin realizarea unei investitii initiale in domeniul mobilierului tapitat, pentru extinderea capacitatii  si diversificarea productiei unei unitati existente, prin dotarea cu echipamente tehnologice, utilaje, instalatii de lucru, echipamente informatice si programe specifice </t>
  </si>
  <si>
    <t>Vadu Izei</t>
  </si>
  <si>
    <t>Construirea si dotarea unei hale de productie pentru diverse elemente de tamplarie pentru constructii</t>
  </si>
  <si>
    <t>V.C.M.PROD-IMPEX SRL</t>
  </si>
  <si>
    <t>Creşterea productivităţii şi competitivităţii societăţii V.C.M. PROD-IMPEX SRL prin construirea şi dotarea unei hale pentru producţia de diverse elemente de tamplarie pentru construcţii. Introducerea de produse noi: uşi, ferestre, scări, prin crearea unei noi unităţi şi dotarea cu echipamente moderne necesare activităţii productive</t>
  </si>
  <si>
    <t>Performanta prin modernizare tehnologică</t>
  </si>
  <si>
    <t>M3 IZOGLASS SRL</t>
  </si>
  <si>
    <t xml:space="preserve"> Consolidarea pozitiei pe piata a societatii prin cresterea competitivitatii, a productivitatii si a calitatii produselor realizate, prin cresterea capacitatii de productie datorita achizitionarii a 7 active corporale si 1activ necorporal achizitionat ( soft optimizare) achizitionate/ instalate montate si puse in functiune.</t>
  </si>
  <si>
    <t>DIVERSIFICAREA ACTIVITATII SC AC HELCOR SRL PRIN ACHIZITIA DE ACTIVE CORPORALE SI NECORPORALE</t>
  </si>
  <si>
    <t>AC HELCOR SRL</t>
  </si>
  <si>
    <t>Diversificarea productiei unei unitati existente prin realizarea unei investitii initiale si realizarea de produse noi .</t>
  </si>
  <si>
    <t>Extinderea activitatii SC SEJA EDIL COMPANY SRL</t>
  </si>
  <si>
    <t xml:space="preserve">Seja Edil Company SRL </t>
  </si>
  <si>
    <t>Creşterea competitivităţii de piaţă a firmei prin dezvoltarea activităţii de lucrări de construcţii rezidenţiale şi nerezidenţiale, prin achiziţia de echipamente şi utilaje performante şi inovative</t>
  </si>
  <si>
    <t>Tautii-Magheraus</t>
  </si>
  <si>
    <t>Dezvoltarea TMR METAL BUSINESS S.R.L.</t>
  </si>
  <si>
    <t>TMR METAL BUSINESS SRL</t>
  </si>
  <si>
    <t>Consolidarea poziţiei pe piaţă a microîntreprinderii S.C. TMR Metal Business S.R.L. prin desfăşurarea unei noi activităţi, respectiv prestarea serviciilor de fasonare şi debitare a oţelului</t>
  </si>
  <si>
    <t>Crearea unei unitati de productie ferestre cu tamplarie lemn si geam termopan, in cadrul societatii Delle Design SRL</t>
  </si>
  <si>
    <t>DELLE DESIGN S.R.L.</t>
  </si>
  <si>
    <t>Cresterea competitivitatii SC CONSTRUCTII - DEMOLARI R.I. SRL prin achizitia de echipamente specifice activitatii de demolare</t>
  </si>
  <si>
    <t>CONSTRUCTII - DEMOLARI R.I. S.R.L</t>
  </si>
  <si>
    <t>Cresterea nivelului de tehnologizare a intreprinderii prin achizitia unor echipamente noi (un excavator cu senile si un ciocan hidraulic) pana la finalizarea implementarii proiectului</t>
  </si>
  <si>
    <t>Somcuta Mare</t>
  </si>
  <si>
    <t>Imbunatatirea competitivitatii economice prin diversificarea produselor oferite de PHOTO FUJI-STUDIO SRL</t>
  </si>
  <si>
    <t xml:space="preserve">PHOTO FUJI-STUDIO SRL </t>
  </si>
  <si>
    <t>Diversificarea produselor realizate de societate prin realizarea de produse noi, respectiv tiparituri cu efect tridimensional ca urmare a achizitiei unei imprimante de mari dimensiuni care va inlocui imprimanta veche care se afla in dotarea societatii,</t>
  </si>
  <si>
    <t>Dezvoltarea activității SC BRADUL N.E SRL</t>
  </si>
  <si>
    <t>BRADUL N.E SRL</t>
  </si>
  <si>
    <t>Creşterea competitivităţii economice prin demararea unui proiect complex de achiziţie de echipamente moderne care sa permită obţinerea unor produse de o calitate superioră competitive pe piaţă.</t>
  </si>
  <si>
    <t>PACKAGING SELF SERVICE - competitivitate in tiparirea ambalajelor KUMAR PRINT</t>
  </si>
  <si>
    <t>KUMAR PRINT SRL</t>
  </si>
  <si>
    <t>cresterea competitivitatii economice a SC KUMAR PRINT SRL prin diversificarea serviciilor de tiparire si implementarea unui proces inovativ de self-service packaging</t>
  </si>
  <si>
    <t>Crearea unei noi unitati de productie in cadrul firmei Leopet COM SRL prin achizitionarea de echipamente moderne, eco-eficiente</t>
  </si>
  <si>
    <t>LEOPET COM S.R.L.</t>
  </si>
  <si>
    <t>Fabricarea unor produse noi care nu au mai fost fabricate de întreprindere ca urmare a inovării şi diversificării proceselor în cadrul firmei cu ajutorul noilor echipamente care vor fi achiziţionate prin acest proiect si anume: linie productie cherestea, linie automata de imbinat in dinti, masina de rindeluit pe 4 fete, tocator cu tambur, motostivuitor, incarcator frontal, soft pentru linia de debitare</t>
  </si>
  <si>
    <t>Consolidarea pe piata a societatii Civil Construction SRL prin achizitii de echipamente tehnologice, si softuri performante</t>
  </si>
  <si>
    <t>CIVIL CONSTRUCTION SRL</t>
  </si>
  <si>
    <t>Extinderea capacităţii unei unităţi existente, prin achizitia de echipamente/utilaje performante si creşterea volumului unui produs aferent domeniului de activitate</t>
  </si>
  <si>
    <t>Cresterea capacitatii de productie a societatii Transilvania Bois SRL</t>
  </si>
  <si>
    <t>TRANSILVANIA BOIS SRL</t>
  </si>
  <si>
    <t>Extinderea capacitatii de productie prin achizitionarea de echipamente tehnologice performate si inovatoare,  care vor contribui la obtinerea unor produse la cele mai inalte standarde de calitate precum si la imbunatatirea intregului proces de productie ca urmarea a achzitionarii unor soft-uri performante</t>
  </si>
  <si>
    <t>Diversificarea productiei de mobilier prin achizitionarea de echipamente tehnologice performante in cadrul SC Q10.RO SRL</t>
  </si>
  <si>
    <t>Q10.RO SRL</t>
  </si>
  <si>
    <t>Diversificarea activitatii societatii, prin dotarea unei unitati noi de productie cu 8 echipamente tehnologice si  3 programe software, care vor permite inovarea tehnologica de proces si de produs</t>
  </si>
  <si>
    <t>Consolidarea poziției pe piață a societății MIV YLA TRANS SRL prin colectarea selectivă, recuperarea și reciclarea deșeurilor</t>
  </si>
  <si>
    <t>MIV YLA TRANS SRL</t>
  </si>
  <si>
    <t>Dotarea cu echipamente de ultima generaþie si la standarde europene – 4 noi echipamente în vederea recuperarii si reciclarii deseurilor</t>
  </si>
  <si>
    <t>Tauþii-Magheraus</t>
  </si>
  <si>
    <t>Achiziție utilaje în vederea creșterii competitivității societății Beninstal S.R.L.</t>
  </si>
  <si>
    <t>BENINSTAL SRL</t>
  </si>
  <si>
    <t>Cresterea nivelului tehnic de dotare al societaþii prin achizitionarea a doua echipamente si a doua utilaje destinate sa
modernizeze activitatea societaþii.</t>
  </si>
  <si>
    <t>Diversificarea activitatii S.C. ANACLEO S.R.L.</t>
  </si>
  <si>
    <t>ANACLEO S.R.L.</t>
  </si>
  <si>
    <t>Automatizarea fluxului tehnologic prin realizarea de investitii în echipamente moderne</t>
  </si>
  <si>
    <t>Diversificarea activitatii Ama Ardelean Nord SRL prin achizitia de echipamente</t>
  </si>
  <si>
    <t>AMA ARDELEAN NORD SRL</t>
  </si>
  <si>
    <t>Diversificarea activitatii societaþii comerciale SC AMA ARDELEAN NORD SRL prin includerea in nomenclatorul de activitati a lucrarilor de pregatire a terenului si dezvoltarea parcului tehnologic existent, prin achizitionarea de echipamente</t>
  </si>
  <si>
    <t>Construire pensiune turistică în loc. Borșa jud. Maramureș</t>
  </si>
  <si>
    <t>MONTAGIO LUC MIHALI SRL</t>
  </si>
  <si>
    <t>Dezvoltarea unor activitati de cazare in orasul Borsa, judetul Maramures in urma valorificarii pe piata turistica interna si externa a principalelor atractii turistice din zona, prin infiintarea unei pensiuni turistice</t>
  </si>
  <si>
    <t>Eficientizarea activității de producție tâmplărie a SC TRAHIT SRL prin achiziția unui cnc universal</t>
  </si>
  <si>
    <t>TRAHIT S.R.L.</t>
  </si>
  <si>
    <t>Dezvoltarea firmei prin achizitia unui CNC care sa contribuie la cresterea productivitatii muncii, cresterea veniturilor, reducerea consumurilor de resurse</t>
  </si>
  <si>
    <t>Fitness urban</t>
  </si>
  <si>
    <t>RUXIRUX S.R.L.</t>
  </si>
  <si>
    <t>Consolidarea poziþiei pe piaþa a microîntreprinderii S.C. RUXIRUX S.R.L. prin dezvoltarea durabila si competitiva a activitaþii de prestare servicii de fitness</t>
  </si>
  <si>
    <t>Infiintare spalatorie auto in regim de autoservire</t>
  </si>
  <si>
    <t>ANIELA COM SRL</t>
  </si>
  <si>
    <t>Automatizarea fluxului tehnologic prin realizarea de investiþii în echipamente moderne, care vor conduce la înfiinþarea unei
spalatorii auto, în regim de autoservire</t>
  </si>
  <si>
    <t>Achiziția de utilaje tehnologice pentru dezvoltarea SC Macro Construct SRL</t>
  </si>
  <si>
    <t>MACRO CONSTRUCT S.R.L.</t>
  </si>
  <si>
    <t>Dezvoltarea activitatilor de pregatire a terenului si dezvoltarea parcului tehnologic existent, prin achizitionarea unui buldoexcavator</t>
  </si>
  <si>
    <t>Baia Sprie</t>
  </si>
  <si>
    <t>Creșterea competitivității pe piață a S.C. Road &amp; Infrastructura Construct S.R.L. prin achiziția de utilaje specializate</t>
  </si>
  <si>
    <t>ROAD &amp; INFRASTRUCTURA CONSTRUCT SRL</t>
  </si>
  <si>
    <t>Dezvoltarea si diversificarea serviciilor oferite de soicetate, prin achiziþionarea a 4 noi utilaje</t>
  </si>
  <si>
    <t>U.R.S.(Ultimate Recycling Solution) - Tehnologie de ultimă generație în reciclarea deșeurilor de plastic</t>
  </si>
  <si>
    <t>CALEX SRL</t>
  </si>
  <si>
    <t>Extinderea si diversificarea activitaþii prin introducerea a doua categorii de produse noi, ca urmare a unor investiþii în 4 active fixe moderne (Extruder, Filtru, Linie de spalare,Tocator), cu performanþe ridicate de lucru</t>
  </si>
  <si>
    <t>ÎMBUNĂTĂȚIREA COMPETITIVITĂȚII PRIN CREȘTEREA PRODUCTIVITĂȚII MUNCII ÎN CADRUL RACIDO PROD COM SRL, ÎN SECTORUL COMPETITIV AL PRODUCȚIEI DE CONFECȚII TEXTILE</t>
  </si>
  <si>
    <t>RACIDO PROD COM SRL</t>
  </si>
  <si>
    <t>Diversificarea si extinderea capacitatii de productie a unitatii, prin dotarea spatiului productiv cu echipamente performante, software de productie confectii textile si respectiv solutii de iluminat si de obtinere a apei calde menajere</t>
  </si>
  <si>
    <t>Imbunatatirea competitivitatii societatii Aska Grafika SRL prin achizitia de echipamente si software</t>
  </si>
  <si>
    <t>ASKA GRAFIKA SRL</t>
  </si>
  <si>
    <t>Extinderea activității Policlinicii Sfântul Ioan</t>
  </si>
  <si>
    <t>POLICLINICA SFANTUL IOAN SRL</t>
  </si>
  <si>
    <t>POR/2016/3/3.1/B/1</t>
  </si>
  <si>
    <t>Cresterea performantei energetice a unitatilor de invatamant in Municipiul Baia Mare - Scoala Gimnaziala "Ion Luca Caragiale" Baia Mare</t>
  </si>
  <si>
    <t>MUNICIPIUL BAIA MARE</t>
  </si>
  <si>
    <t>Cresterea performantei energetice a unitatilor de invatamant in Municipiul Baia Mare - Gradinita cu Program Prelungit nr. 10 Baia Mare</t>
  </si>
  <si>
    <t xml:space="preserve">Dezvoltarea activităţii SC Gheangeli-Tim SRL prin achiziţionarea de echipamente performante </t>
  </si>
  <si>
    <t>GHEANGELI-TIM SRL</t>
  </si>
  <si>
    <t>Cresterea nivelului de tehnologizare a intreprinderii prin achizitia a 13 echipamente noi, diversificarea activitatii si crearea a 5 locuri noi de munca.</t>
  </si>
  <si>
    <t>Creşterea performanţelor tehnice şi economice a societăţii BALSEC SRL prin achiziţia de noi echipamente</t>
  </si>
  <si>
    <t>BALSEC SRL</t>
  </si>
  <si>
    <t>Cresterea performantelor tehnice si economice a societatii prin achizitia de noi echipamente, cu ajutorul carora se va imbunatatii procesul de productie si se vor realiza produse noi, diversificand astfel produsele realizate de societate</t>
  </si>
  <si>
    <t>Construire unitate prelucrare lemn</t>
  </si>
  <si>
    <t>SACIANU FORESTAL SRL</t>
  </si>
  <si>
    <t>Dezvoltarea microintreprinderii Sacianu Forestal SRL prin infiintarea unei noi unitati de prelucrarea lemnului (fabricarea cherestelei)</t>
  </si>
  <si>
    <t xml:space="preserve">Achiziţionarea unui echipament pentru dezvoltarea societăţii SC Davdei Tim SRL </t>
  </si>
  <si>
    <t>DAVDEI TIM SRL</t>
  </si>
  <si>
    <t>Creşterea competitivităţii firmei S.C. DAVDEI TIM S.R.L., ca urmare a introducerii de noi tehnologii moderne în procesele de lucru a societăţii, prin achiziţionarea unui utilaj tehnologic specializat.</t>
  </si>
  <si>
    <t>Înfiinţare pensiune turistică</t>
  </si>
  <si>
    <t>C&amp;C CONTAB SRL</t>
  </si>
  <si>
    <t>Introducerea de servicii noi prin construirea unei pensiuni turistice moderne, eficienta din punct de vedere energetic</t>
  </si>
  <si>
    <t xml:space="preserve">Utilaje performante pentru creşterea competitivităţii - Crista &amp; Cris SRL </t>
  </si>
  <si>
    <t>CRISTA &amp; CRIS SRL</t>
  </si>
  <si>
    <t>Cresterea competitivităţii economice a societatii, prin dezvoltarea activităţii de lucrări de construcţii drumuri şi autostrăzi.</t>
  </si>
  <si>
    <t>Consolidarea poziţiei pe piaţa construcţiilor metalice a EICONSGENERAL SRL prin achizitia de echipamente performante</t>
  </si>
  <si>
    <t>EICONSGENERAL SRL</t>
  </si>
  <si>
    <t>Consolidarea pozitiei pe piata constructiilor metalice a societatii prin achizitia de echipamente performante, de ultima generatie in domeniul constructiilor metalice.</t>
  </si>
  <si>
    <t>Investiţii pentru copii</t>
  </si>
  <si>
    <t>NORTH BUSINESS SOLUTIONS SRL</t>
  </si>
  <si>
    <t>Consolidarea poziþiei pe piaþa a întreprinderii prin investiþii în modernizarea si echiparea unui spatiu de joaca pentru copii si crearea de
locuri de munca.</t>
  </si>
  <si>
    <t xml:space="preserve">Diversificarea activităţii SC BORABO FISH SRL prin achiziţia unui utilaj specializat </t>
  </si>
  <si>
    <t>BORABO FISH SRL</t>
  </si>
  <si>
    <t>Crearea de 5 noi locuri de munca din care 1 loc de munca din categoria celor defavorizati, respectiv tânar între 15 si 24 ani si
mentinerea acestora pe perioada de dupa implementare a proiectului 3 ani de la realizarea ultimei plati
Patrunderea si activarea pe piaþa construcþiilor
 Achizitionarea unui utilaj excavator pe senile nou</t>
  </si>
  <si>
    <t>Mara</t>
  </si>
  <si>
    <t>Construirea si dotare pensiune turistica P+E in localitatea Viseu de Sus, judetul Maramures</t>
  </si>
  <si>
    <t>PROIECT BUILDING GIMNOVA SRL</t>
  </si>
  <si>
    <t>Infiintarea unei structuri de cazare turistica de tip pensiune</t>
  </si>
  <si>
    <t>Dezvoltarea firmei Barbul-Zetea SRL</t>
  </si>
  <si>
    <t>BARBUL-ZETEA SRL</t>
  </si>
  <si>
    <t>Câstigarea unei cote de piaþa de 5% din piaþa serviciilor de întreþinere si reparare a autovehiculelor de la nivelul judeþelor
Maramures si Satu Mare în 3 ani de la finalizarea implementarii proiectului.
Cresterea numarului de angajaþi cu 5, pâna la finalizarea implementarii proiectului, faþa de numarul mediu de 5 din anul 2016.
Obþinerea ajutorului nerambursabil în suma de 894.460,00 lei pâna la finalizarea implementarii proiectului.</t>
  </si>
  <si>
    <t>CONSOLIDAREA POZIŢIEI PE PIAŢĂ ŞI DIVERSIFICAREA ACTIVITĂŢII A ENTIRE CONSULTING &amp; MANAGEMENT SRL PRIN CONSTRUIREA ŞI DOTAREA UNEI PENSIUNI
TURISTICE ÎN ORAŞUL SEINI, JUDEŢUL MARAMUREŞ</t>
  </si>
  <si>
    <t>ENTIRE CONSULTING &amp; MANAGEMENT SRL</t>
  </si>
  <si>
    <t>Crearea unui avantaj important fata de competitori, prin oferirea celor mai bune conditii de cazare de pe piata la nivel local, la
finalizarea implementarii investitiei, in spatii corespunzator amenajate, cladire nou construita.
Crearea conditiilor pentru dezvoltarea durabila a intreprinderii, protejand mediul inconjurator si promovand egalitatea de sanse, pe
tot parcursul desfasurarii activitatii.
 Crearea a 5 noi locuri de munca cu norma intreaga, pe perioada nedeterminata, ca urmare a implementarii proiectului si
mentinerea acestei cresteri pe perioada de monitorizare a proiectului</t>
  </si>
  <si>
    <t>ACHIZITIE UTILAJ IN CADRUL MADBETON  SRL</t>
  </si>
  <si>
    <t>MADBETON SRL</t>
  </si>
  <si>
    <t>Prin implementarea proiectului de investitii societatea va putea sa-si creeze o baza tehnica in orasul Borsa si sa execute lucrari
de amenajare teren in orasul Borsa si alte orase din judet.
Cresterea numarului mediu de salariati ca urmare a realizarii proiectului cu 5 salariati si mentinerea numarului mediu de salariati
actuali din cadrul societatii
Respectarea si promovarea principiilor orizontale privind dezvoltare durabila si egalitate de sanse prin:
- angajarea de persoane din urmatoarele categorii defavorizate: persoane care au varsta cuprinsa intre 15 si 24 de ani.
- includerea persoanelor de sex feminin atat in echipa de management si implementare a proiectului</t>
  </si>
  <si>
    <t>Extinderea capacitatii de productie la Delta Engineering Automation SRL</t>
  </si>
  <si>
    <t>DELTA ENGINEERING AUTOMATION SRL</t>
  </si>
  <si>
    <t>Extinderea capacitatii de productie prin modernizarea bazei tehnico-materiale a societatii, prin achizitionarea de echipamente si instalatii de productie noi de ultima generatie</t>
  </si>
  <si>
    <t>Merisor</t>
  </si>
  <si>
    <t>Creşterea performanţei energetice a unităţilor de învăţământ în Municipiul Baia Mare - Şcoala Gimnazială "Nicolae Bălcescu" Baia Mare</t>
  </si>
  <si>
    <t>UAT Baia Mare</t>
  </si>
  <si>
    <t>Cresterea eficientei energetice in unitatea de invatamant Scoala Gimnaziala “Nicolae Balcescu” Baia Mare</t>
  </si>
  <si>
    <t>Cresterea  performanţei  energetice  a  unitaţilor  de învaţamânt în Municipiul Baia Mare - Şcoala Gimnaziala Simion Barnuţiu Baia Mare</t>
  </si>
  <si>
    <t>Reabilitarea termica a ?colii Gimnaziale Simion Barnuþiu din municipiul Baia Mare; reducerea consumului de combustibil convenþional utilizat la prepararea agentului termic pentru încalzire; reducerea cheltuielilor cu încalzirea în perioada de iarna; cresterea confortului si accesibilitaþii la infrastructura scolara a tuturor categoriilor socio-profesionale implicate în actul educaþional prin realizarea unor activitaþi corespunzatoare (potrivit D.A.L.I.):</t>
  </si>
  <si>
    <t>Creşterea performanţei energetice a unităţilor de învăţământ în Municipiul Baia Mare - Grădiniţa cu program prelungit „Micul Prinţ" Baia Mare</t>
  </si>
  <si>
    <t>Cresterea eficientei energetice a Gradinitei cu Program Prelungit Micul Print din municipiul Baia Mare prin lucrari de reabilitare termica si eficientizare energetica, in termen de 31 luni</t>
  </si>
  <si>
    <t>Cresterea performantei energetice a unitatilor de invatamant in municipiul Baia Mare - Colegiul National Mihai Eminescu Baia Mare, corp scoala 1 si sala de sport</t>
  </si>
  <si>
    <t>Scaderea consumului de energie finala din surse neregenerabile incorp scoala 1 si sala de sport ale Colegiului National Mihai
Eminescu cu 59,48 tep dupa implementarea proiectului
Scaderea anuala a gazelor cu efect de sera, echivalent tone de CO2 la o valoare de 139,67 dupa implementarea proiectului
Scaderea consumului anual de energie primara la corpul scoala 1 si sala de sport propuse spre reabilitare la 70% din cantitatea
actuala.
Scaderea consumului anual specific de energie primara pentru incalzire din surse neregenerabile, sub valoarea de 15
kWh/mp/an;
Atingerea unui nivel, la finalul implementarii proiectului, de minim 10% din consumul total de energie primara, care sa fie realizat
din surse regenerabile de energie.</t>
  </si>
  <si>
    <t>POR/2016/5/5.2/1</t>
  </si>
  <si>
    <t>Parc de relaxare și agrement Hosteze, Oraș Tăuții-Măgherăuș</t>
  </si>
  <si>
    <t>ORAȘUL TĂUȚII MĂGHERĂUȘ</t>
  </si>
  <si>
    <t>e valorificarea durabilă a spaţiului urban, prin reconversia unui teritoriu neutilizat din oraşul Tăuţii Măgherăuş în spaţiu verde, în scopul redării acestuia spre utilizare întregii comunităţi.</t>
  </si>
  <si>
    <t>Tautii Magherus</t>
  </si>
  <si>
    <t>089</t>
  </si>
  <si>
    <t>In implementare</t>
  </si>
  <si>
    <t>Reconversia și refuncționalizarea terenurilor vacante și neutilizate din zona centrală a orașului Tăuții Măgherăuș</t>
  </si>
  <si>
    <t>Revitalizarea unei zone a oraşului prin reconversia şi regenerarea unor terenuri degradate în suprafaţă totală de 15.005 mp şi transformarea acestora în spaţii verzi publice amenajate - parc,</t>
  </si>
  <si>
    <t>Amenajare parc în orașul Baia Sprie</t>
  </si>
  <si>
    <t>ORAȘ BAIA SPRIE</t>
  </si>
  <si>
    <t>Valorificarea durabilă a spaţiului urban, prin reconversia unui teritoriu neutilizat din oraşul Baia Sprie în spaţiu verde, în scopul redării acestuia spre utilizare întregii comunităţi</t>
  </si>
  <si>
    <t>POR/7/7.1</t>
  </si>
  <si>
    <t>ETOS - EXCELENȚA ÎN TURISM LA OCNA ȘUGATAG</t>
  </si>
  <si>
    <t>COMUNA OCNA ȘUGATAG/PRIMĂRIA OCNA ȘUGATAG</t>
  </si>
  <si>
    <t>Cresterea vizibilitatii statiunii si promovarea obiectivelor turistice din zona prin crearea unui sistem de informare si promovare turistica si prin lucrari de executie pentru realizare obiectiv: construire cladire, racordare la utilitati, amenajare spatii verzi, parcare, alei pietonale</t>
  </si>
  <si>
    <t>OCNA SUGATAG</t>
  </si>
  <si>
    <t>091</t>
  </si>
  <si>
    <t>Dezvoltarea Activitatii Societatii Cryo Nord S.R.L.</t>
  </si>
  <si>
    <t>CRYO NORD SRL</t>
  </si>
  <si>
    <t>Achizitia de echipamente inalt tehnologizate necesare pentru productia gazelor: rezervoare stocare, pompe transvazare, pompe imbuteliere, cuplaje amestec gaze</t>
  </si>
  <si>
    <t>Extinderea activității S.C. AUTOLAND S.R.L. prin achiziționarea de utilaje inovative</t>
  </si>
  <si>
    <t>AUTOLAND SRL</t>
  </si>
  <si>
    <t>demararea unui proiect complex de achiziţie de echipamente moderne care sa permită obținerea unor produse de o calitate superioră competitive pe piață.</t>
  </si>
  <si>
    <t>DOTARE MINICLINICA PENTRU STOMATOLOGICA CU APARATURA DE ULTIMA GENERATIE</t>
  </si>
  <si>
    <t>ARI MED ESTET SRL</t>
  </si>
  <si>
    <t>Achizitia de echipamente si software de ultima generatie pentru activitatea de asistenta stomatologica</t>
  </si>
  <si>
    <t>Cresterea performatei energetice in cladirile publice din municipiul Baia Mare, Scoala gimnaziala ”Dimitrie Cantemir”</t>
  </si>
  <si>
    <t>îmbunătăţirea infrastructurii în Școala Gimnazială Dimitrie Cantemir din Baia Mare, prin lucrări de reabilitare termică și utilizarea energiei din surse regenerabile,</t>
  </si>
  <si>
    <t>Cresterea performantei energetice a unitatilor de învatamânt în Municipiul Baia Mare - Liceul cu Program Sportiv Baia Mare</t>
  </si>
  <si>
    <t>Cresterea performantei energetice, promovarea, implementarea și gestionarea inteligenta a surselor de energie regenerabila a unitatilor de invatamant; mentinerea unui consum redus de energie si limitarea gazelor cu efect de sera; ameliorarea aspectului urbanistic al municipiul Baia Mare</t>
  </si>
  <si>
    <t>Cresterea performantei energetice a unitatilor de învatamânt în Municipiul Baia Mare - Scoala Gimnaziala Vasile Alecsandri Baia Mare</t>
  </si>
  <si>
    <t>Cresterea performantei energetice, promovarea, implementarea și gestionarea inteligenta a surselor de energie regenerabila in unitatile de invatamant; mentinerea unui consum redus de energie si limitarea gazelor cu efect de sera, ameliorarea aspectului urbanistic al municipiul Baia Mare</t>
  </si>
  <si>
    <t>Cresterea eficientei energetice in cladirile publice din Municipiul Baia Mare - Spitalul de Pneumoftiziologie "Dr. Nicolae Rusdea"</t>
  </si>
  <si>
    <t>Cresterea eficientei energetice si utilizarea surselor regenerabile de energie la unitatea sanitara - Spitalul de Pneumoftiziologie „Dr. Nicolae Rusdea" Baia Mar</t>
  </si>
  <si>
    <t>EXTINDEREA SI DEZVOLTAREA HOTELULUI BRADET DIN LOCALITATEA BORSA, JUDETUL MARAMURES</t>
  </si>
  <si>
    <t>NORD TIMIS CONSTRUCT SRL</t>
  </si>
  <si>
    <t>imbunatatirea competitivitatii intreprinderii NORD TIMIS CONSTRUCT SRL prin realizarea unei investitii initiale in domeniul hotelier prin crearea unei noi unitati hoteliere.</t>
  </si>
  <si>
    <t>Achizitie echipamente pentru productie de mobilier</t>
  </si>
  <si>
    <t>ARSENAL EXPO SRL</t>
  </si>
  <si>
    <t>Creşterea productivităţii şi implicit a competitivităţii societăţii ARSENAL EXPO SRL prin achiziţionarea de echipamente şi utilaje în fabricarea mobilei.</t>
  </si>
  <si>
    <t>Creșterea performanței energetice în clădirile publice din municipiul Baia Mare, Școala gimnazială ”Alexandru Ivasiuc”</t>
  </si>
  <si>
    <t xml:space="preserve">Creșterea eficienței energetice prin îmbunătăţirea infrastructurii în Școala Gimnazială Al. Ivasiuc din Baia Mare, prin lucrări de reabilitare termică și utilizarea energiei din surse regenerabile, având ca efect gestionarea inteligentă a energiei, reducerea emisiilor de CO2, îmbunătățirea aspectului urbanistic, creșterea valorii arhitecturale a Municipiului Baia Mare, precum și reducerea efortului bugetar datorită scăderii cheltuielilor cu utilitățile aferente clădirii. </t>
  </si>
  <si>
    <t>Achizitie echipamente în scopul cresterii volumului serviciilor firmei DENTART</t>
  </si>
  <si>
    <t>DENTART SRL</t>
  </si>
  <si>
    <t xml:space="preserve">modernizarea clinicii stomatologice DENTART SRL prin achiziţionarea unor echipamente noi şi ultramoderne, urmărindu-se astfel creşterea calităţii serviciilor profesionale oferite şi creşterea portofoliului de clienţi ai clinicii. </t>
  </si>
  <si>
    <t>DEZVOLTAREA CAPACITATII DE PRODUCTIE INCALTAMINTE</t>
  </si>
  <si>
    <t>MARTELINO SHOES S.R.L.</t>
  </si>
  <si>
    <t>Cresterea competitivitatii SC MARTELINO SHOES SRL ca urmare a eficientizarii productiei de lohn si prin realizarea propriei game de incaltaminte, intr-o perioada de trei ani de la data semnarii contractului de finantare.</t>
  </si>
  <si>
    <t>Cresterea competitivitatii societatii SILVA NOBILIS SRL prin achizitia de echipamente performante pentru prelucrarea lemnului</t>
  </si>
  <si>
    <t>SILVA NOBILIS SRL</t>
  </si>
  <si>
    <t>cresterea competitivitatii societatii SILVA NOBILIS SRL prin achizitia de echipamente performante pentru prelucrarea lemnului</t>
  </si>
  <si>
    <t>Cresterea competitivitatii societatii SERVICE RETURN SRL prin dezvoltarea unui sistem integrat de gestionare si vanzare on-line a garantiilor produselor</t>
  </si>
  <si>
    <t>SERVICE RETURN SRL</t>
  </si>
  <si>
    <t>consolidarea pe piata a societatii SERVICE RETURN S.R.L prin dezvoltarea durabila si competitiva a activitatii de prestare servicii de prelucrarea datelor, administrarea paginilor web si activitati conexe.</t>
  </si>
  <si>
    <t>Cresterea performantei energetice a unitatilor de invatamant in Municipiul Baia Mare - Scoala Gimnaziala „Dr. Victor Babes” Baia Mare</t>
  </si>
  <si>
    <t>Cresterea eficientei energetice in cladirile publice din municipiul Baia Mare</t>
  </si>
  <si>
    <t>Luminisului 13A</t>
  </si>
  <si>
    <t>Cresterea eficientei energetice a unui bloc de locuinte sociale-Luminisului 13 A apartinand administratiei publice locale Baia Mare, prin lucrari de reabilitare termica si utilizarea energiei din surse regenerabile in acesta cladire</t>
  </si>
  <si>
    <t xml:space="preserve">POR/2018/13/13.1/1/7 REGIUNI </t>
  </si>
  <si>
    <t>Reabilitare urbana recreativa si culturala</t>
  </si>
  <si>
    <t>ORASUL SALISTEA DE SUS</t>
  </si>
  <si>
    <t>oferirea unor posibilităţi de petrecere a unui timp liber de calitate pentru populaţia oraşului Săliştea de Sus, dar şi îmbunătăţirea aspectului infrastructurii publice urbane în vederea asigurării unei dezvoltări sustenabile a localităţii.</t>
  </si>
  <si>
    <t xml:space="preserve">POR/2018/5/5.1/7regiuni/PN
</t>
  </si>
  <si>
    <t>Valorificarea patrimoniului cultural prin restaurarea si reabilitarea "Coloniei Pictorilor" din Municipiul Baia Mare</t>
  </si>
  <si>
    <t>Restaurarea si reabilitarea Coloniei Pictorilor din municipiul Baia Mare</t>
  </si>
  <si>
    <t>POR/2018/3/3.2/2/PN</t>
  </si>
  <si>
    <t>Stimularea mobilităţii nemotorizate în oraşul Seini</t>
  </si>
  <si>
    <t>ORASUL SEINI</t>
  </si>
  <si>
    <t>reducerea emisiilor de CO2, reducerea deplasărilor prin utilizarea transportului privat cu autoturisme, creșterea numărului de pasageri transportați cu transportul public de călători, creșterea numărului de bicicliști și pietoni in orasul Seini.</t>
  </si>
  <si>
    <t>043</t>
  </si>
  <si>
    <t>Reducerea emisiilor de carbon in orasul Baia Sprie bazata pe planul de mobilitate urbana durabila</t>
  </si>
  <si>
    <t>ORAŞ BAIA SPRIE</t>
  </si>
  <si>
    <t>amenajarea unor zone „share space” compuse din piste pietonale, piste de cicliști și accese pentru autovehicule de transport în comun, precum și amenajarea unei piste de cicliști amplasată de-a lungul drumului de legătură Baia Sprie – Baia Mare propus pentru execuție</t>
  </si>
  <si>
    <t>Reducerea emisiilor de carbon in Orasul Viseu de Sus bazata pe Planul de Mobilitate Urbana Durabila</t>
  </si>
  <si>
    <t>ORASUL VISEU DE SUS</t>
  </si>
  <si>
    <t>reabilitarea infrastructurii rutiere care va fi utilizata prioritar de transportul public de călători.  Se vor achizitiona si 10 autobuze hibrid (diesel/electrice) si va fi asigurat un sistem integrat de e-ticketing.</t>
  </si>
  <si>
    <t>Vişeu de Jos</t>
  </si>
  <si>
    <t>Cresterea performantei energetice a unitatilor de invatamant in municipiul Baia Mare - Scoala Gimnaziala "Avram Iancu"</t>
  </si>
  <si>
    <t>Prin implementarea proiectului se va imbunatati izolatia termica a cladirilor corp scoala, corp laborator de biologie impreuna cu sala festiva si corp sala de sport (pereti exteriori, ferestre, timplarie, planseu peste subsol), reabilitarea si moderizarea instalatiilor pentru prepararea si transportul agentului termic si apei calde menajere, asigurarea surselor de energie regenerabila, implementarea sistemelor de management energetic – achizitionarea si instalarea sistemelor inteligente pentru promovarea si gestionarea energiei electrice, inlocuirea corpurilor de iluminat cu fluorescent si incandescent cu corpuri de iluminat cu eficienta energetica ridicata si durata mare de viata</t>
  </si>
  <si>
    <t>Cresterea performantei energetice a unitatilor de învatamânt în Municipiul Baia Mare - Scoala Gimnaziala nr. 18 Baia Mare</t>
  </si>
  <si>
    <t>Creşterea eficienţei energetice prin îmbunătăţirea infrastructurii în coala Gimnazială nr. 18 din Baia Mare, prin lucrări de reabilitare termică şi utilizarea energiei din surse regenerabile</t>
  </si>
  <si>
    <t>PENSIUNE TURISTICA "STEGAV"</t>
  </si>
  <si>
    <t>GAPING SRL</t>
  </si>
  <si>
    <t>Infiinţare unei structuri de primire pentru turişti, prin construirea unei pensiuni turistice noi, numită PENSIUNEA STEGAV, situată pe strada Corha Dulii, nr 1, in centrul orasului Borsa, si in apropierea obiectivelor tuirstice din zona</t>
  </si>
  <si>
    <t>Reabilitare bloc de locuinte sociale strada Luminisului nr 13</t>
  </si>
  <si>
    <t>Cresterea eficientei energetice a unui bloc de locuinte sociale-Luminisului 13 apartinand administratiei publice locale Baia Mare, prin lucrari de reabilitare termica si utilizarea energiei din surse regenerabile in acesta cladire</t>
  </si>
  <si>
    <t>Reabilitare bloc de locuinte sociale strada Horea 46A</t>
  </si>
  <si>
    <t>Cresterea eficientei energetice si utilizarea de sistemele de iluminat public în cladiri publice care înregistreaza consumuri energetice mari, respectiv blocul de locuinte sociale-Horea 46A, prin lucrari de reabilitare termica si utilizarea energiei din surse regenerabile</t>
  </si>
  <si>
    <t>POR/10/2017/10/10.1A/7REGIUNI</t>
  </si>
  <si>
    <t>Construire gradinita in localitatea Berbesti, comuna Giulesti, judetul Maramures</t>
  </si>
  <si>
    <t>COMUNA GIULESTI</t>
  </si>
  <si>
    <t>Construirea gradinitei, crearea de spatii necesare desfasurarii activitatii în conditii care sa corespunda prevederilor normativelor în vigoare, in  comuna Giulesti</t>
  </si>
  <si>
    <t>Giulesti</t>
  </si>
  <si>
    <t>POR/4/2017/4.4/4.4/1</t>
  </si>
  <si>
    <t>Dezvoltarea infrastructurii de educatie timpurie prin realizarea Gradinitei in cartierul Vasile Alecsandri din Municipiul Baia Mare</t>
  </si>
  <si>
    <t>Infiinţarea unui centru de învaţământ preşcolar - gradiniţă pentru un numara de 180 de copii</t>
  </si>
  <si>
    <t>HOTEL Dp+P+2E+Mp, ÎMPREJMUIRE ŞI SEMNALISTICĂ</t>
  </si>
  <si>
    <t>ORIZONT SIGHETU MARMATIEI SRL</t>
  </si>
  <si>
    <t>BP</t>
  </si>
  <si>
    <t>POR/2016/8/8.1/8.3/A/1</t>
  </si>
  <si>
    <t>CENTRU DE ZI PENTRU VÂRSTNICI ÎN LOCALITATEA COPALNIC MANASTUR, COMUNA COPALNIC MANASTUR, JUDETUL MARAMURES</t>
  </si>
  <si>
    <t>PAROHIA GRECO-CATOLICA - COPALNIC-MANASTUR</t>
  </si>
  <si>
    <t>înfiinþarea unui centru de zi pentru fara componeneta rezidenþiala destinat persoanelor vârstnice, respective
persoanelor de peste 65 de ani, fiind necesara extinderea, modernizarea, echiparea si dotarea unei cladiri în localitatea Copalnic
Manastur, comuna Copalnic Manastur, judeþ Maramures, pentru îndeplinirea funcþiunii de centru social care va asigura cresterea
accesului la serviciile sociale oferite si maximizarea gradului de protecþie sociala</t>
  </si>
  <si>
    <t>Copalnic-Manastur</t>
  </si>
  <si>
    <t>Infiintarea Centrului social multifunctional "Sfantul Arhidiacon Stefan" Salistea de Sus</t>
  </si>
  <si>
    <t>Scopul proiectului este de a detine infrastructura materiala, resursele umane si acreditarile necesare desfasurarii unei activitati integrate
de servicii sociale adresate varstnicilor in vederea cresterii calitatii vietii in zone marginalizate, a implicarii persoanelor de peste 65 de ani
in activitati de socializare, culturale, de acumulare de cunostinte noi, informare si voluntariat</t>
  </si>
  <si>
    <t>POR/2017/3/3.2/1/7</t>
  </si>
  <si>
    <t>Asigurarea mobilitatii în orasul Baia Sprie prin modernizarea sistemului de transport public în comun si pietonalizarea zonei centrale a orasului</t>
  </si>
  <si>
    <t>ORAS BAIA SPRIE</t>
  </si>
  <si>
    <t>Reducerea emisiilor de carbon în zonele
urbane bazate pe planurile de mobilitate
urbana durabila</t>
  </si>
  <si>
    <t>PUBLIC</t>
  </si>
  <si>
    <t>32,34,44,83,90,43</t>
  </si>
  <si>
    <t>Reducerea emisiilor de carbon în orasul Tautii Magheraus bazata pe Planul de Mobilitate Urbana Durabila</t>
  </si>
  <si>
    <t>ORASUL TAUTII MAGHERAUS</t>
  </si>
  <si>
    <t>statii de autobuz, achizitii autobuze hibride</t>
  </si>
  <si>
    <t>Construire si dotare imobil nou pentru Gradinita cu program prelungit nr. 2 Baia Sprie, judetul Maramures</t>
  </si>
  <si>
    <t>Construire si dotare imobil nou pentru
Gradinita cu program prelungit nr. 2 Baia
Sprie, judetul Maramures</t>
  </si>
  <si>
    <t>Construire cresa cu 60 locuri, program normal în orasul Tautii Magheraus</t>
  </si>
  <si>
    <t>Construire cresa cu 60 locuri, program
normal în orasul Tauþii Magheraus</t>
  </si>
  <si>
    <t>POR/2017/3/3.1/A/2/7 REGIUNI</t>
  </si>
  <si>
    <t>Cresterea eficientei energetice a blocurilor de locuinte in Municipiul Baia Mare - CF2</t>
  </si>
  <si>
    <t>Cresterea eficientei energetice a celor 85 de gospodarii ale blocului 7 din Bd Unirii Baia Mare prin lucrari de izolare termica a fatadei parte opaca si parte vitrata, inchiderea balcoanelor, termo-hidroizolarea acoperisului tip terasa, inlocuirea celor 4 lifturi, alte lucrari conexe</t>
  </si>
  <si>
    <t>LUCRARI DE CONSTRUIRE IN VEDEREA REDUCERII EMISIILOR DE CARBON IN ORASUL SEINI, PRIN CREAREA UNEI INFRASTRUCTURI DE TRANSPORT ECO-FRIENDLY</t>
  </si>
  <si>
    <t>reducerea emisiilor de carbon generat de transportul rutier motorizat la nivelul orasului Seini, care are
ca punct de plecare analiza efectuata si masuri propuse în Planul de Mobilitate Urbana al orasului Seini</t>
  </si>
  <si>
    <t>34,44,83,90,43</t>
  </si>
  <si>
    <t>POR/2018/8/8.1/8.1.A/1/7</t>
  </si>
  <si>
    <t>Extinderea si dotarea cu echipamente medicale a ambulatoriului integrat al spitalului orasenesc Viseu de Sus</t>
  </si>
  <si>
    <t>Asigurarea accesul sporit la servicii preventive şi de terapie de primă linie a persoanelor sărace şi celor din zonele cu acces redus, prin extinderea ambulatoriului Spitalului orasenesc Viseu de Sus cu un corp de cladire care sa asigure functionalitatile necesare si  dotarea cu echipamente medicale necesare .</t>
  </si>
  <si>
    <t>053</t>
  </si>
  <si>
    <t>Extinderea si dotarea ambulatoriului integrat al Spitalului de Pneumoftiziologie Dr.Nicolae Rusdea Baia Mare</t>
  </si>
  <si>
    <t>Eficientizarea fluxurilor sanitare specifice ambulatoriului integrat ca urmare a maririi suprafetei destinate ambulatoriului integrat (cladirii C1) si a serviciilor conexe cu o suprafata desfasurata la nivelurile parter si 4 etaje, totala de 1.408,10 mp.</t>
  </si>
  <si>
    <t>CRESTEREA EFICIENTEI ENERGETICE A BLOCURILOR DE LOCUINTE DIN ORASUL SOMCUTA MARE</t>
  </si>
  <si>
    <t>ORASUL SOMCUTA MARE</t>
  </si>
  <si>
    <t>Cresterea eficienþei energetice la un numar de sapte blocuri de locuinþe construite în perioada 1950-1990, situate în orasul Somcuta Mare, judeþ Maramures</t>
  </si>
  <si>
    <t>Cresterea eficientei energetice a blocurilor de locuinte în municipiul Baia Mare - CF 5</t>
  </si>
  <si>
    <t>Sprijinirea eficientizarii energetice a 4 cladiri
rezidenþiale din municipiul Baia Mare</t>
  </si>
  <si>
    <t>Cresterea eficientei energetice a blocurilor de locuinte in municipiul Baia Mare - CF 7</t>
  </si>
  <si>
    <t>Cresterea eficientei energetice a blocurilor de locuinte in municipiul Baia Mare pentru un numar de 5 imobile</t>
  </si>
  <si>
    <t>Cresterea eficientei energetice a blocurilor de locuinte în Municipiul Baia Mare – CF 4</t>
  </si>
  <si>
    <t>Cresterea eficienþei energetice în 7 cladiri rezidenþiale din municipiul Baia Mare, ceea ce va conduce
la un consum redus de energie si limitarea emisiilor de gaze cu efect de sera</t>
  </si>
  <si>
    <t>Cresterea eficientei energetice a blocurilor de locuinte in Municipiul Baia Mare - Cf 6</t>
  </si>
  <si>
    <t>reducerea emisiilor de gaze cu efect de sera in Municipiul Baia Mare prin implementarea interventiilor de crestere a eficientei energetice</t>
  </si>
  <si>
    <t>POR/2018/3/3.1/C/1/7Regiuni</t>
  </si>
  <si>
    <t>Implementarea sistemului de telegestiune si modernizarea sistemului de iluminat public in Municipiul Baia Mare</t>
  </si>
  <si>
    <t xml:space="preserve"> Optimizarea consumului de energie prin introducerea tehnologiei LED respectiv inlocuirea lampilor cu un
consum ridicat de energie electrică cu iluminat prin utilizarea unor lampi cu eficienţă energetică ridicată.</t>
  </si>
  <si>
    <t>POR/2017/4/4.4/4.5/1</t>
  </si>
  <si>
    <t>Dezvoltarea infrastructurii de educatie tehnologica prin modernizarea Colegiului Tehnic "Transilvania" din Municipiul Baia Mare</t>
  </si>
  <si>
    <t>Reabilitarea, modernizarea şi echiparea infrastructurii educaţionale pentru învăţământul profesional şi tehnic a Colegiului Tehnic
Transilvania din Baia Mare</t>
  </si>
  <si>
    <t>050</t>
  </si>
  <si>
    <t>Îmbunătățirea calității vieții populației prin realizarea unui centru multifuncțional și reabilitarea zonei centrale a orașului Baia Sprie</t>
  </si>
  <si>
    <t>Crearea unui centru mulţifuncţional de activităţi şi servicii, precum şi reabilitarea zonei centrale adiacente centrului</t>
  </si>
  <si>
    <t>032; 090; 083; 055</t>
  </si>
  <si>
    <t>Revitalizare spatii publice urbane, îmbunatatirea serviciilor sociale si cultural-recreative în orasul Târgu Lapus, judet Maramures</t>
  </si>
  <si>
    <t>ORASUL TARGU LAPUS</t>
  </si>
  <si>
    <t>Construirea unui centru multifuncţional prin  reabilitarea unui spaţiu urban adecvat utilizării de către comunitate</t>
  </si>
  <si>
    <t>Târgu Lapus</t>
  </si>
  <si>
    <t>090; 055</t>
  </si>
  <si>
    <t>Revitalizare spatii publice urbane, îmbunatatirea serviciilor educationale si sociale în orasul Târgu Lapus, judet Maramures</t>
  </si>
  <si>
    <t>Construirea unei grădiniţe de 66 de locuri prin  reabilitarea unui spaţiu urban adecvat utilizării de către comunitate,</t>
  </si>
  <si>
    <t>Reabilitare si extindere gradinita cu program normal în localitatea Rogoz, oras Târgu Lapus, judet Maramures</t>
  </si>
  <si>
    <t xml:space="preserve"> Imbunătăţirea infrastructurii educaţionale preşcolare la nivelul oraşului Târgu Lăpuş, prin reabilitarea
şi extinderea unei grădiniţe, în vederea creşterii gradului de participare la nivelul educaţiei timpurii şi învăţământului obligatoriu, în special
pentru copii cu risc crescut de părăsire timpurie a sistemului</t>
  </si>
  <si>
    <t>052</t>
  </si>
  <si>
    <t>Construire gradinita cu program normal în localitatea Razoare, oras Târgu Lapus, judet Maramures</t>
  </si>
  <si>
    <t xml:space="preserve"> Imbunătăţirea infrastructurii educaţionale preşcolare la nivelul oraşului Târgu Lăpuş, prin construirea
unei grădiniţe, în vederea creşterii gradului de participare la nivelul educaţiei timpurii şi învăţământului obligatoriu, în special pentru copii
cu risc crescut de părăsire timpurie a sistemului.</t>
  </si>
  <si>
    <t>Reabilitare si modernizare Gradinita în localitatea Tulghies, comuna Miresu Mare, judetul Maramures</t>
  </si>
  <si>
    <t>COMUNA MIRESU MARE</t>
  </si>
  <si>
    <t xml:space="preserve"> Reabilitarea clădirii, dotarea si crearea de facilitaţi pentru copii, cadre didactice si personal
auxiliar, se îmbunătăţeşte procesul educativ la nivelul preşcolar. Se creează premisele creşterii gradului de participare a copiilor in
sistemul educaţional, in special pentru persoanele cu risc crescut de abandon şcolar.
</t>
  </si>
  <si>
    <t>Miresu Mare</t>
  </si>
  <si>
    <t>051</t>
  </si>
  <si>
    <t>Dezvoltarea infastructurii de educatie timpurie prin realizarea "Cresei Stelutelor" in cartierul Vasile Alecsandri din Baia Mare</t>
  </si>
  <si>
    <t>Dezvoltarea infrastructurii de educatie timpurie prin realizarea " Cresei Stelutelor" in Cartierul Vasile Alecsandri din Municipiul Baia Mare</t>
  </si>
  <si>
    <t>POR/2017/4/4.1/1</t>
  </si>
  <si>
    <t>Creşterea mobilităţii urbane prin extinderea şi crearea benzilor dedicate transportului în comun in Municipiul Baia Mare</t>
  </si>
  <si>
    <t>Reducerea emisiilor de carbon in Municipiul Baia Mare prin investitii in crearea coridoarelor de
mobilitate urbana durabila</t>
  </si>
  <si>
    <t>116</t>
  </si>
  <si>
    <t>POR/2017/4/4.2/1</t>
  </si>
  <si>
    <t>4.2.B Reabilitarea spatiior verzi degradate si realizarea infrastructurii de agrement in zona "Malurile Raului Sasar"</t>
  </si>
  <si>
    <t xml:space="preserve"> Reconversia si refuncionalizarea terenurilor si suprafeelor degradate "Malurile Raului Sasar" din
Muncipiul Baia Mare</t>
  </si>
  <si>
    <t>Creşterea mobilităţii urbane durabile prin modernizarea şi crearea benzilor dedicate transportului în comun în Municipiul Baia Mare</t>
  </si>
  <si>
    <t>Reducerea emisiilor de carbon in Municipiul Baia Mare prin investitii in crearea coridoarelor de
mobilitate urbana durabila in Municipiul Baia Mare, in special prin crearea de bandă dedicată pentru transportul public urban de calatori si
care vor duce la imbunatatirea eficientei sistemului transportului public de calatori.</t>
  </si>
  <si>
    <t>044, 083, 090, 043</t>
  </si>
  <si>
    <t>Reducerea emisiilor de carbon in Municipiul Baia Mare prin investitii in crearea coridoarelor de
mobilitate urbana durabila in Municipiul Baia Mare, in special prin crearea de benzi dedicate pentru transportul public urban de calatori si
care vor duce la imbunatatirea eficientei sistemului transportului public de calatori.</t>
  </si>
  <si>
    <t>LISTA PROIECTELOR CONTRACTATE - PROGRAMUL OPERATIONAL CAPITAL UMAN
JUDEȚUL MARAMUREȘ</t>
  </si>
  <si>
    <t>AM/OI/OIR POCU</t>
  </si>
  <si>
    <t>Numar apel</t>
  </si>
  <si>
    <t>Cod MySMIS proiect</t>
  </si>
  <si>
    <t>Denumire beneficiar: Lider parteneriat/Parteneri</t>
  </si>
  <si>
    <t>Rata de cofinanțare UE (%)</t>
  </si>
  <si>
    <t>Regiune implementare proiect</t>
  </si>
  <si>
    <t>Județ implementare proiect</t>
  </si>
  <si>
    <t>Localitate implementare proiect</t>
  </si>
  <si>
    <t>Tip beneficiar: Lider parteneriat/Tip parteneri</t>
  </si>
  <si>
    <t>Valoarea ELIGIBILĂ a proiectului  (LEI)</t>
  </si>
  <si>
    <t>Stadiu proiect:  contract semnat, în implementare, finalizat</t>
  </si>
  <si>
    <t>Act aditional (nr./zz/ll/annn)</t>
  </si>
  <si>
    <t>Contribuția proprie a beneficiarului Lider parteneriat/Parteneri</t>
  </si>
  <si>
    <t>OIR NV</t>
  </si>
  <si>
    <t>Standarde pentru Baia Mare - incluziune si integrare fara discriminare</t>
  </si>
  <si>
    <t>MUNICIPIUL BAIA MARE/ASOCIATIA FILANTROPICA "SFANTUL IERARH IOSIF MARTURISITORUL" PARTENER: 26642900-SCOALA GIMNAZIALA "NICOLAE BALCESCU" BAIA MARE PARTENER: 4006707-PENITENCIARUL BAIA MARE/</t>
  </si>
  <si>
    <t xml:space="preserve"> Cresterea calitatii vietii in comunitatea marginalizata în care exista populaþie aparþinând minoritaþii rome stabilita ca arie de implementare, prin furnizarea de interventie integrata in corespondenta cu nevoile individuale si ale gospodariei din care fac parte, pentru 800 de persoane aflate in risc de saracie si excluziune sociala, adulti si copii.</t>
  </si>
  <si>
    <t>Nord-Vest</t>
  </si>
  <si>
    <t>Baia-Mare</t>
  </si>
  <si>
    <t>Public/ONG/Public</t>
  </si>
  <si>
    <t>Marmatia se dezvolta! Implicare comunitara in dezvoltarea locala!</t>
  </si>
  <si>
    <t>Municipiul Sighetu Marmatiei/ASOCIATIA VIS JUVENTUM /SCOALA GIMNAZIALA NR. 2 SIGHETU MARMATIEI /DIRECTIA DE ASISTENTA SOCIALA SIGHETU MARMATIEI</t>
  </si>
  <si>
    <t>Proiectul vizeaza mobilizarea si implicarea comunitatilor dezavantajate si a organizatiilor locale intr-un Parteneriat
Local, al carui scop este identificarea si solutionarea nevoilor comunitatii prin actiuni si masuri concrete descrise in cadrul unei Strategii de
Dezvoltare Locala</t>
  </si>
  <si>
    <t>Nord Vest</t>
  </si>
  <si>
    <t>MM</t>
  </si>
  <si>
    <t>public/ONG/public</t>
  </si>
  <si>
    <t>AA1/23.11.2017</t>
  </si>
  <si>
    <t>ROMarmatia-abordare integrata a saraciei si excluziunii sociale</t>
  </si>
  <si>
    <t>Cresterea calitatii vietii la nivelul unei comunitati marginalizate în care exista populatie apartinând minoritatii rome din Sighetu Marmatiei, prin furnizarea de interventie integrata in corespondenta cu nevoile individuale si ale gospodariei din care fac parte, pentru 550 de persoane aflate in risc de saracie si excluziune sociala, adulti si copii, cu o pondere de 50% persoane de etnie roma si 50% de gen feminin</t>
  </si>
  <si>
    <t xml:space="preserve">Nord Vest </t>
  </si>
  <si>
    <t>unitate administrativ teritoriala nivel local/SC/Public</t>
  </si>
  <si>
    <t>Masuri inovative de ocupare si combatere a saraciei si excluziunii sociale</t>
  </si>
  <si>
    <t>ORAS BAIA SPRIE /AVANGARDE TECHNOLOGIES CONSULTING S.R.L./COLEGIUL TEHNIC DE TRANSPORTURI AUTO BAIA SPRIE/ASOCIAŢIA FEMEILOR ACTIVE DIN MARAMUREŞ</t>
  </si>
  <si>
    <t>Implementarea unor Masuri integrate de educatie, formare profesionala, ocupare, locuire, asistenta
sociomedicala pentru comunitatile marginalizate (non-roma) in vederea reducerii saraciei si cresterii incluziunii sociale</t>
  </si>
  <si>
    <t>public/srl/public</t>
  </si>
  <si>
    <t>Incubatorul socio-medical – instrument de inovare socială</t>
  </si>
  <si>
    <t>Municipiul Baia Mare/ASOCIATIA FILANTROPICA "SFANTUL IERARH IOSIF MARTURISITORUL" /SCOALA GIMNAZIALA "NICOLAE BALCESCU" BAIA MARE /PENITENCIARUL BAIA MARE/</t>
  </si>
  <si>
    <t>Cresterea nivelului de trai pentru persoanele aflate în risc de saracie si excluziune sociala, din comunitatea marginalizata situata în latura de sud-vest a Municipiului Baia Mare, prin furnizarea de servicii integrate specializate, corelate cu nevoile individuale si familiale si cu situatia socio-economica a orasului, pentru min. 560 persoane aflate în risc de saracie si excluziune sociala.</t>
  </si>
  <si>
    <t>Incluziune sociala prin interventii integrate</t>
  </si>
  <si>
    <t>Comuna Coltău, Școala gimnazială Petofi Șandor, Avangarde Tehnologies Consulting, Institutul de Economie Natională</t>
  </si>
  <si>
    <t>Masuri integrate de educatie, formare profesionala, ocupare, locuire, asistenta socio-medicala pentru comunitatile marginalizate care
includ cetateni de etnie roma in vederea reducerii saraciei si cresterii incluziunii sociale.</t>
  </si>
  <si>
    <t>Coltău</t>
  </si>
  <si>
    <t>UAT, Instituție publicăde învățământ, Societate Comercială, institute, centre sau staþiuni de cercetare ale Academiei Române si de cercetare-dezvoltare ale
academiilor de ramura</t>
  </si>
  <si>
    <t>Spunem STOP marginalizarii printr-o
abordare integrata</t>
  </si>
  <si>
    <t>Orașul Șomcuta Mare, Liceul Teoretic Ioan Buteanu, SC Radnic SRL, Asociația Profesională de Resurse în Dezvoltarea Comunitară</t>
  </si>
  <si>
    <t>Proiectul raspunde nevoilor specifice comunitatilor marginalizate ce apartin de Somcuta Mare, de reducere a saraciei, integrarii si
incluziunii persoanelor in societate si pe piata muncii. Comunitatile vizate sunt formate din 1027 persoane din care 924 cetateni romani si
103 cetateni de etnie roma (GT este descris in sectiunea „Grup Tinta”). Principalele probleme care justifica interventiile:
La nivel de comunitate marginalizata au fost identificate o serie de probleme dupa cum urmeaza: persoane care traiesc sub nivelul de
saracie, nevoia de integrare in societate si pe piata muncii a majoritatii membrilor comunitatilor, nevoia de instruire si educatie atat in
randul minorilor din familiile marginalizate cat si in randul adultilor care au nevoie de calificare pt. a putea sa isi gaseasca un loc de
munca. De asemenea, gradul ridicat de neocupare (nevoia de locuri de munca) in comunitate este foarte accentuat avand in vedere faptul
ca nu exista foarte multe organizatii care sa creeze locuri de munca in localitatea de unde provine GT. O alta nevoie o reprezinta cea de
asistenta sociala si incluziune sociala a membrilor comunitatilor marginalizate identificata cu ocazia desfasurarii analizelor in teren de
catre reprezentantii solicitantului si partenerilor in proiect, de unde a rezultat si nevoia de imbunatatire a conditiilor de trai (locuire,
ocupare) si a reglementarii situatiei actelor membrilor comunitatii. In cadrul comunitatilor marginalizate vizate nu se acorda importanta
cuvenita asigurarii unui nivel educational adecvat, principala preocupare a adultilor dar si a copiilor de varsta scolara fiind aceea de a isi
procura mijloacele minime de existenta (de ex. prin munca fizica in gospodaria sa sau a vecinilor, munca cu ziua pe camp sau la ingrijirea
animalelor, agricultura de subzistenta etc.). Astfel exista o nevoie foarte mare de servicii educationale, de a invata o meserie (programe de
ucenicie sau FPC) si de programe de prevenire a abandonului scolar atat in randul adultilor, cat si in randul copiilor.Avand in vedere ca
sunt familii care fac eforturi sa supravietuiasca, care nu isi permit sa sustina copiii la scoala (nu au resurse financiare pt. rechizite,
mancare, imbracaminte), prin intermediul proiectului se vor implementa masuri de ocupare (consilierea si medierea pe piata muncii a 802
pers, crearea si subventionarea a 260 de locuri de munca, infiintarea si subventionarea a 22 noi afaceri, participarea a 750 persoane la
cursuri de calificare si a 30
persoane la programe de ucenicie), pt. a oferi sansa obtinerii de catre membrii GT a unui loc de munca care sa asigure familiilor din care
fac parte un trai decent, ceea ce este prioritar la nivel de comunitate si individual.Tinand</t>
  </si>
  <si>
    <t>Somcuta Mare cu satele partinatoare: Buciumi, sat Buteasa, sat Ciolt, sat Codru Butesii, sat Finteusu Mare, sat
Hovrila, sat Valenii Somcutii, iar din oras avem strada 1 Mai, strada Meceni, strada
Miresului, strada Nicolae Balcescu, strada Republicii, strada Valeniului.</t>
  </si>
  <si>
    <t>UAT, Instituție publică de învățământ, Întreprindere mică, ONG</t>
  </si>
  <si>
    <t>Integrarea - soluție a modernizării comunității</t>
  </si>
  <si>
    <t>ASOCIAȚIA PROFESIONALĂ NEGUVERNAMENTALĂ DE ASISTENȚĂ SOCIALĂ ASSOC/NORD QUALITY CONSULTING SRL /ASOCIATIA CENTRUL DE CERCETARE SI FORMARE A UNIVERSITATII DE NORD BAIA MARE / COMUNA SATULUNG</t>
  </si>
  <si>
    <t>Promovarea unui pachet de intervenþii integrate cu scopul incluziunii sociale, cresterii capacitații de
ocupare si reducerii riscului de saracie a grupului ținta format din 552 de persoane, din comunitatea Finteusu Mic, comuna Satulung,
județul Maramures.</t>
  </si>
  <si>
    <t>Maramureș</t>
  </si>
  <si>
    <t>sat Satulung</t>
  </si>
  <si>
    <t>ONG/SC/ONG</t>
  </si>
  <si>
    <t>Chioar-UNITate in DIVERSitate</t>
  </si>
  <si>
    <t>COMUNA REMETEA CHIOARULUI/3 ART SRL/Asoc Filantropica Sfantul Ierarh Iosif Marturisitorul/Scoala Gimnaziala Remetea Chioarului</t>
  </si>
  <si>
    <t>Reducerea ratei de saracie persistenta si excluziunea sociala pentru 556 de persoane din
comunitatea marginalizata roma - Remetea Chioarului, judetul Maramures, prin masuri integrate de programe “A doua sansa”, educatie,
informare, formare profesionala, consiliere si mediere, ocupare, sprijin financiar, antreprenoriat, imbunatatire a conditiilor de locuit si
Reglementare a actelor de proprietate</t>
  </si>
  <si>
    <t xml:space="preserve">Remetea Chioarului  </t>
  </si>
  <si>
    <t>public/privat/ONG</t>
  </si>
  <si>
    <t>Sprijin pentru funcționarea GAL Baia Mare</t>
  </si>
  <si>
    <t>ASOCIAȚIA GRUPUL DE ACȚIUNE LOCALĂ BAIA MARE</t>
  </si>
  <si>
    <t>Obiectivul general al proiectului este consolidarea capacității Asociației GAL Baia Mare de a implementa strategia de dezvoltare locală și creșterea participării comunității vizate în implementarea SDL. Gestionarea sprijinului necesar funcționarii Asociației GAL Baia Mare este de natură a susține măsurile și intervențiile integrate de dezvoltare locală în perioada 2019-2023, contribuind pe termen lung la reducerea numărului de persoane în risc de sărăcie și excluziune socială în teritoriul SDL și ZUM.</t>
  </si>
  <si>
    <t xml:space="preserve">Maramures </t>
  </si>
  <si>
    <t>ONG</t>
  </si>
  <si>
    <t>TAPARO SA</t>
  </si>
  <si>
    <t>privat</t>
  </si>
  <si>
    <t>Servicii sociale de inalta calitate pentru persoanele varstnice din Orasul Salistea de Sus</t>
  </si>
  <si>
    <t>ORASUL SALISTEA DE SUS/Asociatia Filantropica Sf Ierarh Iosif Marturisitorul</t>
  </si>
  <si>
    <t>Cerera de finantare este propusa plecand de la o realitate dramatica in ceea ce priveste problematicile sociale ale zonelor rurale din
Romania sau a oraselor mici, cu caracteristivci rurale mai degraba, asa cum este localitatea Salistea de Sus din Maramures, pe care S o
reprezinta in prezentul proiect, ca autoritate publica locala. Situatia varstnicilor este asa cum s-a mentionat anterior, dramatica: fara sprijin,
tinerii si adultii apti de munca migrati daca nu in alte tari, cel putin in zone urmabe mai mari, varstnici care de regula veniturile si le-au
asigurat din agricultura de subzistenta, in cel mai bun caz in combinatie cu un loc de munca slab remunerat, si care acum la batranete,
cand sanatatea si forta fizica nu le mai permite, au ramas fara cea mai importanta sursa de hrana/venit (agricultura de subzistenta),
pensia fiindu-le mica, daca si salariul le-a fost mic.</t>
  </si>
  <si>
    <t>public/ONG</t>
  </si>
  <si>
    <t>Impreuna pentru varstnicii nostri!</t>
  </si>
  <si>
    <t>ASOCIATIA ORGANIZATIA CARITAS A DIECEZEI SATU MARE</t>
  </si>
  <si>
    <t>Ideea proiectului a pornit de la nevoile beneficiarilor, care sunt mult mai multi decat organizatia poate sustine din fondurile sale, in corelatie cu prioritatile stabilite de Romania prin Acordul de Parteneriat 2014-2020, sprijinind varstnicii sa ramâna la domiciliul propriu cât mai mult posibil dezvoltand servicii de îngrijire la domiciliu, urmarind diminuarea riscului de saracie si a diminuarea discrepantelor in ceea ce priveste dezvoltarea economica si sociala intre memvrii comunitatiii. Proiectul isi doreste dezvoltarea serviciilor organizatiei in conditiile unui fenoment tot mai pregnant de imbatranire a populatiei. Acest deziderat se va realiza prin furnizarea de masuri eficiente care tinand cont de starea vasrtnicilor de sanatate si nevoile care le au, sa previna institutionalizarea. Optimizand ceea ce pot sa faca, crescandu-le capacitatea de a fi activi crestem calitatea vietii varstnicilor prin cresterea starii de bine, accesul la serviciile de care au nevoie, iesirea din situatii care reprezinta un risc pentru viata lor.</t>
  </si>
  <si>
    <t xml:space="preserve">Municipiul Baia Mare </t>
  </si>
  <si>
    <t>Pune suflet pentru bunici</t>
  </si>
  <si>
    <t>DIRECTIA DE ASISTENTA SOCIALA BAIA MARE</t>
  </si>
  <si>
    <t>Obiectivul general al proiectului este imbunatatirea calitatii vietii a unui numar de 170 persoane vârstnice dependente, expuse riscului de excluziune sociala, prin asigurarea accesului la serviciile de ingrijire personala la domiciliu, acordate integrat cu alte servicii cum ar fi: servicii de ingrijire socio medicala, servicii de recuperare/reabilitare (kinetoterapie, fizioterapie, logopedie), servicii de consiliere sociala si de informare.</t>
  </si>
  <si>
    <t>Municipiul Baia Mare</t>
  </si>
  <si>
    <t>INOVA SES Nord-Vest</t>
  </si>
  <si>
    <t>3 ART SRL/ASOCIAÞIA STANDARDE PENTRU BAIA MARE</t>
  </si>
  <si>
    <t xml:space="preserve">economie sociala de a functiona intr-o maniera auto-sustenabila prin formare antreprenoriala pentru 138 de persoane care doresc sa infiinteze întreprinderi sociale in Regiunea Nord-Vest, dezvoltarea unui numar de 16 de intreprinderi sociale cu profil non-agricol si crearea a minim 64 locuri de munca </t>
  </si>
  <si>
    <t>privat/ONG</t>
  </si>
  <si>
    <t>Dezvoltarea de servicii sociale si sociomedicale pentru persoanele varstnice din Orasul Baia Sprie</t>
  </si>
  <si>
    <t>SOCIETATEA NATIONALA DE CRUCE ROSIE DIN ROMANIA FILIALA MARAMURES</t>
  </si>
  <si>
    <t xml:space="preserve">SCOPUL PROIECTULUI este de a dezvolta o infrastructura de servicii sociale in localitatea Baia Sprie şi creşterea gradului de acoperire cu servicii sociale, prin înfiinţarea unui set de servicii integrate fara componentă rezidenţială pentru persoanele vârstnice. </t>
  </si>
  <si>
    <t xml:space="preserve">Orasul Baia Sprie </t>
  </si>
  <si>
    <t>AA1/24.12.2019</t>
  </si>
  <si>
    <t>Servicii integrate si solutii holistice pentru nevoile bunicilor comunitatii - HOME CARE</t>
  </si>
  <si>
    <t>ASOCIATIA ROMANA ANTI-SIDA/ASOCIATIA "RAMÂI ACASA" FILIALA MARAMURES</t>
  </si>
  <si>
    <t>Reducerea nivelului de dependenta si a gradului de vulnerabilitate in randul populatiei varstnice prin asigurarea in randul acestei categorii de persoane a unor masuri integrate de sprijin precum si furnizarea de servicii socio-medicale.</t>
  </si>
  <si>
    <t>RoSES 2021</t>
  </si>
  <si>
    <t>COMUNA ROZAVLEA/CENTRUL DE INOVARE SI DEZVOLTARE DURABILA NORD-VEST</t>
  </si>
  <si>
    <t xml:space="preserve">Promovarea incluziunii sociale, combaterea saraciei si a oricarei forme de discriminare si consolidarea capacitatii intreprinderilor de
economie sociala de a functiona intr-o maniera auto-sustenabila prin formare antreprenoriala pentru 161 de persoane care doresc sa
infiinteze întreprinderi sociale in judetul Maramures, preponderent comuna Rozavlea, dezvoltarea unui numar de 21 de intreprinderi
sociale cu profil non-agricol si crearea a minim 105 locuri de munca.
</t>
  </si>
  <si>
    <t>Rozavlea</t>
  </si>
  <si>
    <t xml:space="preserve">public </t>
  </si>
  <si>
    <t>INOVARE SOCIALA 2020</t>
  </si>
  <si>
    <t>COMUNA COPALNIC MANASTUR/ASOCIAÞIA STANDARDE PENTRU BAIA MARE</t>
  </si>
  <si>
    <t>Promovarea incluziunii sociale, combaterea saraciei si a oricarei forme de discriminare si consolidarea capacitatii intreprinderilor de
economie sociala de a functiona intr-o maniera auto-sustenabila prin formare antreprenoriala pentru 161 de persoane care doresc sa
infiinteze întreprinderi sociale in judetul Maramures, preponderent comuna Copalnic Manastur, dezvoltarea unui numar de 21 de
intreprinderi sociale cu profil non-agricol si crearea a minim 105 locuri de munca</t>
  </si>
  <si>
    <t>Copalnic Manastur</t>
  </si>
  <si>
    <t>Copiii Comunitatii - Reducerea riscului de abandon prin abordare integrata a nevoilor sociale</t>
  </si>
  <si>
    <t>Directia de Asistenta Sociala</t>
  </si>
  <si>
    <t>Reducerea riscului de marginalizare si excluziune sociala, pentru un numar de 320 copii aflati in risc de separare de parintii lor si
cresterea calitatii vietii familiilor acestora, prin furnizarea unui pachet de servicii sociale integrate (servicii sociale primare ( informare si
consiliere sociala, psihologica si medicala) si specializate (servicii de consiliere privind dezvoltarea deprinderilor ce vizeaza abilitatile
parentale, interventia privind reducerea riscului de marginalizare, excluziune sociala si separare a copiilor de parintii).</t>
  </si>
  <si>
    <t xml:space="preserve">Baia Mare </t>
  </si>
  <si>
    <t>ACASA - Asistarea Copiilor Care Au Parinti
Plecati la Munca in Strainatate Pentru
Atenuarea Riscului de Separare de Familie</t>
  </si>
  <si>
    <t>ASOCIATIA CENTRUL DE CERCETARE SI FORMARE A UNIVERSITATII DE NORD BAIA MARE/ASOCIAÞIA START PENTRU PERFORMANÞA</t>
  </si>
  <si>
    <t>Conform Recensamantului din 2011, in judetul Maramures traiesc aproximativ 81.000 copii cu varsta intre 0 si 14 ani. La nivel national,
procent regasit si in MM, aprox 10% dintre copii au cel putin un parinte plecat in strainatate. Dupa datele Inspectoratului Scolar al
Judetului MM, in anul scolar 2018/2019, 5652 de copii aveau cel putin un parinte plecat in strainatate (4473 cu un parinte si 1179 cu
ambii parinti)- dar aceste date sunt incomplete deoarece lipsesc copiii care nu sunt inscrisi la scoala sau nu participa la scoala (abandon).
Datele de la DGASPC Maramures sunt si ele incomplete deoarece se bazeaza doar pe acele situatii in care parintele a declarat plecarea
in strainatate, astfel in 2018 erau iregistrati in evidenta doar 2142 copii cu cel putin un parinte plecat in strainatate, adica mai putin de
jumatate dintre cazurile cunoscute de mediul scolar. Decizia plecarii parintilor in strainatate este accesarea unor resurse suplimentare
pentru evitarea riscului de saracie, cei mai multi dintre copii avand un nivel de trai mai bun din punct de vedere financiar prin plecarea
parintilor, ramanand in deficit doar aspectul emotional si de dezvoltare a copilului.</t>
  </si>
  <si>
    <t>ONG/ONG</t>
  </si>
  <si>
    <t>Viitorul se construieste pe deciziile de azi!</t>
  </si>
  <si>
    <t>ASOCIATIA CENTRUL DE CERCETARE SI FORMARE A UNIVERSITATII DE NORD BAIA MARE/ASOCIATIA VIS JUVENTUM/</t>
  </si>
  <si>
    <t>In RO exista (cu o medie anuala, constanta in ultimii ani), aproximativ 4000 de copii care au primit o sanctiune alternativa cu inchisoarea
ca urmare a faptului ca nu raspund penal pentru fapta lor sau legiuitorul alege alta sanctiune decat institutionalizarea. Acestia primesc o
sanctiune alternativa, de exemplu de tipul supravegherii. Politica de prevenire si obiectivelor justitiei juvenile, raportat la criteriul varsta,
contureaza doua moduri legale diferite de abordare a raspunderii copiilor in fata legii penale: unul care face trimitere directa la categoria
copiilor cu varsta cuprinsa intre 0 - 14 ani considerati cu incapacitate absoluta de raspundere penala si altul care prevede debutul
raspunderii penale incepand cu varsta de 14 ani, intervalul de varsta 14-18 ani fiind si acesta fragmentat in doua etape, unii dintre ei
ramanand cu o capacitate de raspundere penala limitata.</t>
  </si>
  <si>
    <t>Conteaza pe noi, impreuna vom reusi!</t>
  </si>
  <si>
    <t>ASOCIATIA DIECEZANA "CARITAS" GRECO-CATOLICA MARAMURES/ ASOCIAÞIA START PENTRU PERFORMANÞA/ASOCIATIA VIS JUVENTUM</t>
  </si>
  <si>
    <t>Ideea proiectului a pornit de la portofoliul organizational a celor 3 parteneri care au experienta in furnizarea de servicii grupurilor
vulnerabile, in special copii. Solicitantul furnizeaza servicii copiilor aflati in situatii vulnerabile inca din 1999. P1 si P2 sunt organizatii mai
tinere care care in ultimii ani au implementat proiecte adresate direct copiilor in risc de saracioe, intr-o abordare integrata la nivel de
comunitate. Astef, toti cei 3 parteneri, in activitatea curenta, au intalnit situatii dificile in care au trebuit sa se concentreze si pe riscul
separarii copilul de familie. Credem ca institutionalizarea este decizia de evitat, si ca eforturile trebuie orientate catre prevenirea separarii,
intarirea familiei si pastrarea copilului in mijlocul familiei, atunci cand siguranta nu le e pusa in pericol.</t>
  </si>
  <si>
    <t>ONG/ ONG/ONG</t>
  </si>
  <si>
    <t>Scoala asa cum ne place! - Masuri integrate de crestere a accesului si participarii copiilor, tinerilor si adultilor la educatie</t>
  </si>
  <si>
    <t xml:space="preserve">L: MUNICIPIUL BAIA MARE/ P1: Fundația „Hope and Homes For Children”-România/ P2: Școala Gimnazială "Vasile Alecsandri" Baia Mare
</t>
  </si>
  <si>
    <t>Rata de abandon scolar în Romania, in 2013, era de 17,3%, ceea ce a plasat RO in ultimele 5 tari din EU. Astfel, Romania si-a asumat cresterea accesului si participarii la educatie, in corelare cu Strategia Europa 2020, stabilind pentru 2020 o tinta de 11,3% in ceea ce prioveste rata de abandon. Conform unui studiu realizat de World Vision Romania, procentul copiilor care abandoneaza scoala în fiecare an este de 2,4% ceea ce face extrem de dificila pt Romania atingerea tintei propuse. Fara o interventie concreta/strategica, care sa abordeze problemele reale cu care se confrunta copiii si fam acestora corelate cu accesul si particip la sc, tinta asumata pt 2020 nu se va putea atinge.</t>
  </si>
  <si>
    <t xml:space="preserve">L:unitate administrativ teritoriala nivel local/ P1:organism neguvernamental nonprofit (persoana juridica de drept privat fara scop patrimonial)/P2: institutie de învatamânt pre-universitar de stat acreditata </t>
  </si>
  <si>
    <t>IN IMPLEMENTARE</t>
  </si>
  <si>
    <t>nr.1/07.08.2019</t>
  </si>
  <si>
    <t>Masuri integrate in domeniul educatiei pentru 840 copii si 260 tineri și adulti: Educatie pentru viitor!</t>
  </si>
  <si>
    <t xml:space="preserve">L: FUNDATIA "HOPE AND HOMES FOR CHILDREN - ROMANIA/ P1: MUNICIPIUL BAIA MARE/ P2:  SCOALA GIMNAZIALA "NICOLAE BALCESCU" BAIA MARE
</t>
  </si>
  <si>
    <t>Proiectul se adreseaza unor unitati scolare din judetul Maramures, majoritatea avand punctaj 6 conform Anexei 1-Ierarhizare scoli, aflate in zone dezavantajate din punct de vedere socio-economic din Baia Mare, populatie scolara in care aproximativ 58% sunt copii din mediul rural, peste 15% elevi sunt de etnie roma. Zona aferenta scolilor/gradinitelor include si o zona de tip getou, in care participarea la educatie este foarte foarte mica (0% pt nivelul anteprescolar, 10% pt prescolar si doar 40% pentru nivel scolar).</t>
  </si>
  <si>
    <t>Baia Mare/ Satu Mare/TauTii-Magheraus</t>
  </si>
  <si>
    <t>L: organism neguvernamental nonprofit (persoana juridica de drept privat fara scop patrimonial)/ P1: unitate administrativ teritoriala nivel local/ P2: institutie de învatamânt pre-universitar de stat acreditata</t>
  </si>
  <si>
    <t>nr.3/26.05.2020</t>
  </si>
  <si>
    <t>EDU@1000 Sanse la un viitor mai bun pentru 1000 de copii din Borsa si Viseu de Sus</t>
  </si>
  <si>
    <t>L: ORAŞ BORŞA/ P1: Asociația Start pentru Performanță/ P2: Școala Gimnazială nr. 9 Borșa/ P3: Orașul Vișeu de Sus</t>
  </si>
  <si>
    <t>Cresterea accesului si participarii la educatie la 1000 copii cu varstele intre 2 si 16 ani si 200 tineri si adulti din orasele Borsa si Viseu de Sus prin implementarea de masuri de prevenire, interventie si compensare in baza unui plan educational individualizat, intr-o abordare integrata, adresandu-ne inclusiv parintilor/tutorilor si personalului implicat in actul educational.</t>
  </si>
  <si>
    <t>Borsa/ Viseu de Sus</t>
  </si>
  <si>
    <t>L: unitate administrativ teritoriala nivel local/ P1: organism neguvernamental nonprofit (persoana juridica de drept privat fara scop patrimonial)/ P2: institutie de învatamânt pre-universitar de stat acreditata/ P3: unitate administrativ teritoriala nivel local</t>
  </si>
  <si>
    <t>MOTIVEZI SI INDEPARTEZI ABANDONUL!</t>
  </si>
  <si>
    <t xml:space="preserve">L: INSPECTORATUL SCOLAR JUDETEAN MARAMURES/ P1: Orașul Ulmeni/ P2: Municipiul Baia Mare/ P3: Consiliul Județean Maramureș 
</t>
  </si>
  <si>
    <t>Va implementa masuri integrate de sprijin pentru a reduce riscul de abandonul scolar si totodata pentru a preveni abandonul scolar timpuriu in 5 scoli (S1, S2, S3, S4, S5) supuse unui risc educational ridicat din judetul Maramures. 975 copii, elevi, tineri si adulti din programul a doua sansa, 500 parinti si 185 cadre didactice sau personal de sprijin vor participa la activitatile proiectului si vor beneficia de masuri integrate.</t>
  </si>
  <si>
    <t>Baia Mare/ Sighetu Marmatiei/ Ulmeni</t>
  </si>
  <si>
    <t>L:autoritate a administraþiei publice centrale finanþata integral de la bugetul de stat sau BAS/ P1: unitate administrativ teritoriala nivel local/ P2: unitate administrativ teritoriala nivel local/ P3:unitate administrativ teritoriala nivel judetean</t>
  </si>
  <si>
    <t>Scoala comunităţii Remetea Chioarului</t>
  </si>
  <si>
    <t>L: ASOCIATIA PROFESIONALA NEGUVERNAMENTALA DE ASISTENTA SOCIALA ASSOC/ P1: Comuna Remetea Chioarului</t>
  </si>
  <si>
    <t>Reducerea si prevenirea abandonului scolar timpuriu si promovarea accesului egal la invatamantul prescolar, primar si secundar, pentru toti copii apartinand zonei rurale Remetea Chioarului, respectiv copii din satele Rmetea Chioarului, Remecioara, Berche, Berchezoaia si Posta cu catun Sapaia.</t>
  </si>
  <si>
    <t>Remetea Chioarului</t>
  </si>
  <si>
    <t>L: organism neguvernamental nonprofit (persoana juridica de drept privat fara scop patrimonial)/ P1: unitate administrativ teritoriala nivel local</t>
  </si>
  <si>
    <t>OIR Vest</t>
  </si>
  <si>
    <t>Respect pentru bunici</t>
  </si>
  <si>
    <t>Directia de Asistenta Sociala Baia Mare</t>
  </si>
  <si>
    <t>Proiectul vizeaza crearea unui raspuns comunitar integrat si adecvant unui numar de 210 persoane varstnice aflate in situatie de risc si marginalizare sociala prin dezvoltarea unui complex de servicii, structurat pe nevoile sociale identificate, respectiv: servicii de zi, furnizarea hranei clade la domiciliu prin serviciul social masa pe roti, si valorificarea experientei de viata si a resurselor disponibile existente la persoanele varstnce prin dezvoltarea Centrului de voluntariat.</t>
  </si>
  <si>
    <t>institutii publice aflate în subordinea sau sub coordonarea consiliului local/primarului</t>
  </si>
  <si>
    <t>Bunicii COMUNITATII TARGU LAPUS</t>
  </si>
  <si>
    <t>Proiectul vizeaza sprijinirea a 162 persoane apartinand grupurilor vulnerabile (cu varsta peste 65 de ani) din Targu Lapus, judetul Maramures, prin furnizarea masurilor integrate de servicii sociale adecvate nevoilor specifice: infiintare Centru de zi, consiliere psihologica si informare, petrecere a timpului liber, terapii de recuperare, ingrijire la domiciliu si ateliere inovative pentru o viata activa, pe o peroada de 33 de luni.</t>
  </si>
  <si>
    <t>Târgu Lăpuș</t>
  </si>
  <si>
    <t>unitate administrativ teritoriala nivel local</t>
  </si>
  <si>
    <t>Tranziția spre servicii sociale în comunitate</t>
  </si>
  <si>
    <t>ASOCIATIA PROFESIONALA NEGUVERNAMENTALA DE ASISTENTA SOCIALA ASSOC/ P1: DIRECTIA GENERALA DE ASISTENTA SOCIALA SI PROTECTIE A COPILULUI MARAMURES</t>
  </si>
  <si>
    <t>Proiectul urmareste sa contribuie la dezinstitutionalizarea a 20 de persoane adulte cu dizabilitati aflate în institutia de tip rezidential CRRPH (Centru de Recuperare si Reabilitare Persoanelor adulte cu dizabilitati/Handicap) din Sighetul Marmatiei, asigurand imbunatatirea conditiilor de viata si cresterea sanselor de integrare sociala prin oferirea de servicii pe termen lung în cadrul a 2 locuinte maxim protejate, a unui centru de zi si a unui serviciu de asistenta si suport.</t>
  </si>
  <si>
    <t>Miresu Mare, Baia Mare, Sighetu
Marmatiei</t>
  </si>
  <si>
    <t>LP: organism neguvernamental nonprofit (persoana juridica de drept privat fara scop patrimonial)/ P1: institutii publice aflate în subordinea sau sub coordonarea consiliului judetean</t>
  </si>
  <si>
    <t>Furnizarea de servicii sociale integrate în comunitate</t>
  </si>
  <si>
    <t>LISTA PROIECTELOR CONTRACTATE - PROGRAMUL OPERAȚIONAL COMPETITIVITATE
JUDEȚUL MARAMUREȘ</t>
  </si>
  <si>
    <t>cod My SMIS</t>
  </si>
  <si>
    <t>Stadiu proiect 
(în implementare/finalizat)</t>
  </si>
  <si>
    <t>AP 2/ P2.2/A2.2.1</t>
  </si>
  <si>
    <t>TALOS - COMUNICARE INTRAORGANIZAŢIONALĂ MOBILĂ SECURIZATĂ</t>
  </si>
  <si>
    <t>TRENCADIS CORP SRL</t>
  </si>
  <si>
    <t>Privat</t>
  </si>
  <si>
    <t>066</t>
  </si>
  <si>
    <t>Finalizat</t>
  </si>
  <si>
    <t>suspendare</t>
  </si>
  <si>
    <t>Microsere Inteligente – Sistem inovativ de automatizare si monitorizare a culturilor „micro-greens”</t>
  </si>
  <si>
    <t>MEMOX VISION SRL</t>
  </si>
  <si>
    <t>FAMILIA – ASISTENȚĂ MEDICO-SOCIALĂ INTEGRATĂ STIMULÂND ÎMBĂTRÂNIREA ACTIVĂ</t>
  </si>
  <si>
    <t>INDECO SOFT SRL</t>
  </si>
  <si>
    <t>MEC - IOT - DEZVOLTAREA UNEI PLATFORME INTELIGENTE PENTRU MANAGEMENTUL EFICIENȚEI CLĂDIRILOR</t>
  </si>
  <si>
    <t>BRINGO VISION SRL</t>
  </si>
  <si>
    <t>a unei solutii software inovative, care va permite trecerea de la outsourcing la tehnologia bazata pe inovare</t>
  </si>
  <si>
    <t>DEZVOLTARE APLICAȚIE ÎN CADRUL S.C. AUTOWASS MANAGER S.R.L.</t>
  </si>
  <si>
    <t>AUTOWASS MANAGER SRL</t>
  </si>
  <si>
    <t>AP 2/ P2.2/A2.2.1 ap.2</t>
  </si>
  <si>
    <t>Platforma de auditare si testare structurala neinvaziva a performantelor si monitorizarea continua a operationalitatii unui Centru de Comanda si Control/Contact Center – PLATES</t>
  </si>
  <si>
    <t>TECHNOHUB SRL</t>
  </si>
  <si>
    <t>Obiectivul general al proiectului vizeaza dezvoltarea in parteneriat intre 3 membri de tip IMM a unei game de produse si aplicaþii TIC inovative – PLATES – platforma inovativa de auditare si testare a performantelor si de monitorizare continua a operationalitatii, adaptata pe necesitaþile de disponibilitate si performanþe ale aplicaþiilor de tip Contact Center respectiv Centre de Comanda si Control, cu aplicabilitate si în restul sectoarelor economiei românesti prin integrarea pe verticala a solutiilor TIC.</t>
  </si>
  <si>
    <t>ALUMNUS - PLATFORMA DIGITALA INOVATIVA PENTRU RECRUTARE SI GESTIUNE CONTRACTORI</t>
  </si>
  <si>
    <t>INTELLIGENCE ACT SRL</t>
  </si>
  <si>
    <t>Obiectiv general al proiectului este cresterea competitivitatii economice a companiei Intelligence Act SRL in sectorul TIC, prin dezvoltarea experimentala a unei platforme inovative de recrutare a personalului.</t>
  </si>
  <si>
    <t>AP 1/1.2.1/ Proiect Tehnologic Inovativ - LDR</t>
  </si>
  <si>
    <t>Realizarea unui supliment alimentar inovativ pentru sanatatea femeii la menopauza, de catre AC HELCOR SRL</t>
  </si>
  <si>
    <t>Obiectivul general al proiectului tehnologic inovativ din cadrul actiunii 1.2.1 are ca scop introducerea inovarii in activitatea proprie a firmei AC HELCOR
SRL prin realizarea de 1 (un) produs nou pe piata romaneasca si la nivelul firmei (Rofemin - bionanoprodus de origine vegetala pentru optimizare  hormonala si a potentialului propriu antioxidant pentru femei cu varsta peste 45 de ani) si 1 (o) tehnologie noua la nivelul firmei AC HELCOR SRL, in scopul productiei si comercializarii, bazate pe cercetare.</t>
  </si>
  <si>
    <t>064</t>
  </si>
  <si>
    <t>Crearea unui centru de excelenta in domeniul materialului compozit la SC TAPARO SA</t>
  </si>
  <si>
    <t>Obiectivul general al proiectului consta in infiintarea unei unitati noi de productie in vederea cresterea competitivitatii S.C. TAPARO S.A. prin achizitionarea de echipamente pentru elaborarea si implementarea unei tehnologii inovative de obtinere a unui material compozit avand ca destinatie inlocuirea unor elemente din structura produselor tapitate.</t>
  </si>
  <si>
    <t>LISTA PROIECTELOR CONTRACTATE - PROGRAMUL OPERAȚIONAL CAPACITATE ADMINISTRATIVĂ
JUDEȚUL MARAMUREȘ</t>
  </si>
  <si>
    <t>Cod MySMIS</t>
  </si>
  <si>
    <t>Cod SIPOCA</t>
  </si>
  <si>
    <t>OFP</t>
  </si>
  <si>
    <t>Cod apel</t>
  </si>
  <si>
    <t>Denumire parteneri</t>
  </si>
  <si>
    <t>Valoarea eligibilă a proiectului</t>
  </si>
  <si>
    <t>regiune mai puțin dezvoltată</t>
  </si>
  <si>
    <t>regiune mai dezvoltată</t>
  </si>
  <si>
    <t>DJ</t>
  </si>
  <si>
    <t>CP4 less /2017</t>
  </si>
  <si>
    <t>MaraQuality</t>
  </si>
  <si>
    <t>Județul Maramureș</t>
  </si>
  <si>
    <t>n.a</t>
  </si>
  <si>
    <t>Obiectivul proiectului este implementarea si certificarea sistemului propriu de management al calitaþii implementat în cadrul Consiliului Judeþean Maramures, conform standardelor ISO 9001 – 2015.                                                                                                                                                                         1.Elaborarea documentelor necesare pentru realizarea, implementarea si certificarea unui sistem propriu de management al calitaþii (SMC) implementat în cadrul Consiliului Judeþean Maramures, conform standardelor ISO 9001 - 2015;
2. Instruirea unui numar de 160 persoane – aparatul propriu al Consiliului Judeþean Maramures în utilizarea, menþinerea si dezvoltarea SMC, din care 3 funcþii de demnitate publica, 130 funcþii publice si 27 funcþii contractuale;
3. Realizarea unui sistem informatic suport al SMC cu adresabilitate întregului personal;
4. Instruirea unui numar minim de 20 persoane din aparatul propriu al Consiliului Judeþean Maramures în utilizarea aplicaþiilor
informatice din cadrul sistemului informatic suport.</t>
  </si>
  <si>
    <t>119 - Investiții în capacitatea instituțională și în eficiența administrațiilor și a serviciilor publice la nivel național, regional și local, în perspectiva realizării de reforme, a unei mai bune legiferări și a bunei guvernanțe</t>
  </si>
  <si>
    <t>MV</t>
  </si>
  <si>
    <t>CP10 less /2018</t>
  </si>
  <si>
    <t>MaraStrategy</t>
  </si>
  <si>
    <t>1. Elaborarea documentelor dezvoltarii pe perioada urmatoare a judeþului Maramures, planuri si strategii sectoriale, pornind de la
actualizarea documentelor de planificare (pentru care este cazul), în perioada de implementare a proiectului.
2. Realizarea unui sistem informatic de gestiune a arhivelor proprii, precum si digitalizarea proceselor si a fluxurilor de documente
inclusiv retro-arhivarea documentelor din arhiva tradiþionala Consiliul Judeþean Maramures, în perioada de implementare a
proiectului
3. Realizarea unui sistem informatic de tip portal informatic care sa asigure interfaþa on line pentru cetaþeni cu scopul reducerii
birocraþiei si pentru furnizarea de informare /asistenþa, formulare, primire solicitari, emitere documente, efectuarea plaþi
impozitelor si taxelor on line, inclusiv sistem informatic de gestiune a informaþiilor geospaþiale (GIS) în perioada de implementare
a proiectului.
4. Instruirea unui numar de 48 persoane – aparatul propriu al Consiliului Judeþean Maramures în diverse teme legate de planificarea
strategica, urbanism si amenajarea teritoriului, politici publice, etc., în perioada de implementare a proiectului.</t>
  </si>
  <si>
    <t xml:space="preserve"> în implementare</t>
  </si>
  <si>
    <t>RG</t>
  </si>
  <si>
    <t>CP 12 less/2018</t>
  </si>
  <si>
    <t>Planificare Strategică și Implementarea de Proceduri pentru reducerea birocrației în Municipiul Baia Mare și Zona Metropolitană</t>
  </si>
  <si>
    <t>ASOCIATIA DE DEZVOLTARE INTERCOMUNITARA ZONA METROPOLITANA BAIA MARE</t>
  </si>
  <si>
    <t xml:space="preserve">Obiectivul general al proiectului: Imbunatatirea proceselor de luare a deciziei si planificare strategica la nivelul Municipiului Baia Mare si al Asociatiei de Dezvoltare Intercomunitara Zona Metropolitana Baia Mare, prin introducerea unor metode si sisteme coerente de fundamentare a deciziilor, corelare cu resursele disponibile si pregatirea personalului aparatului tehnic de specialitate, pentru utilizarea acestor instrumente.
Obiectivele specifice ale proiectului
1. Îmbunatațirea procesului de planificare strategica – elaborare Plan Strategic Instituțional, prioritizare a investițiilor (educație,
sanatate, infrastructura si transport), actualizarea strategiilor (SIDU, PMUD, PAED), cresterea implicarii comunitații locale si
atragerea de investiții
2. Furnizarea instrumentelor software de interacțiune cu cetațeanul si implicare a comunitații locale în actul administrative în
domeniile eGuvernare si transport public local
</t>
  </si>
  <si>
    <t>CP 13 less/2019</t>
  </si>
  <si>
    <t>Accesul direct al cetățeanului la serviciile socio-medicale ale Municipiului Baia Mare</t>
  </si>
  <si>
    <t>Obiectivul general al proiectului
Îmbunataþirea proceselor si implementarea de masuri de simplificare a procedurilor administrative pentru cetaþeni în domeniul sociomedical.
Obiectivele specifice ale proiectului
1. OS 1. Furnizarea instrumentelor software de interacþiune cu cetaþeanul în domeniul social si socio-medical
2. OS 2. Retrodigitizarea arhivei Municipiului Baia Mare
3. OS 3. Cresterea capacitaþii administrative si facilitarea importului de bune practici în domeniul social si socio-medical</t>
  </si>
  <si>
    <t xml:space="preserve">TOTAL </t>
  </si>
  <si>
    <t>SITUAȚIA CENTRALIZATOARE A LOCALITĂȚILOR ÎN JUDEŢUL MARAMUREȘ</t>
  </si>
  <si>
    <t xml:space="preserve">Localitate </t>
  </si>
  <si>
    <t>Total valoare proiect
(LEI)</t>
  </si>
  <si>
    <t>Borșa</t>
  </si>
  <si>
    <t>Copalnic-Mănăștur</t>
  </si>
  <si>
    <t>Giulești</t>
  </si>
  <si>
    <t>Merișor</t>
  </si>
  <si>
    <t>Ocna Șugatag</t>
  </si>
  <si>
    <t>Plopiș</t>
  </si>
  <si>
    <t>Satulung</t>
  </si>
  <si>
    <t>Săliștea de Sus</t>
  </si>
  <si>
    <t>Sighetu Marmației</t>
  </si>
  <si>
    <t>Șomcuta Mare</t>
  </si>
  <si>
    <t>Tăuții-Măgherăuș</t>
  </si>
  <si>
    <t>Vișeu de Sus</t>
  </si>
  <si>
    <t>Anumite contracte sunt la nivel de judet, nu se poate specifica localitatea</t>
  </si>
  <si>
    <t>Valoare UE 
(LEI)</t>
  </si>
  <si>
    <t>POR/2018/8/8.1/8.1.A/1/7 PN</t>
  </si>
  <si>
    <t>Asigurarea accesului la servicii de sanatate in regim ambulatoriu pentru populatia din Regiunea Nord Est prin dotarea cu aparatura de inalta performanta</t>
  </si>
  <si>
    <t>MINISTERUL SANATATII</t>
  </si>
  <si>
    <t>Asigurarea accesului la servicii de sanatate in regim ambulatoriu pentru populatia judetului Maramures</t>
  </si>
  <si>
    <t>Baia Mare, Sighetu Marmatiei, Borsa, Targu Lapus</t>
  </si>
  <si>
    <t>FINALIZAT</t>
  </si>
  <si>
    <t>COLEGIUL TEHNIC "ANGHEL SALIGNY"</t>
  </si>
  <si>
    <t>Cariere de succes prin stagii de practica si orientare profesionala</t>
  </si>
  <si>
    <t>Obiectivul general al proiectului il constituie cresterea ratei de participare a elevilor din învaþamântul secundar si terþiar nonuniversitar
la stagii de practica la locul de munca prin crearea de noi parteneriate de practica intre Beneficiar si companii din
sectoare economice focalizate pe domenii de pregatire profesionala care pun accent pe sectoarele economice cu potenþial
competitiv identificate în SNC, precum si SNCDI contribuind astfel la Imbunataþirea utilitaþii sistemelor de educaþie si formare
pentru piaþa muncii si implicit facilitarea trecerii de la educaþie la munca prin consiliere si orientare in cariera.</t>
  </si>
  <si>
    <t>Dezvoltare comunitara integrata in localitatea Botiza</t>
  </si>
  <si>
    <t>Comuna Botiza/SCOALA GIMNAZIALA BOTIZA/ASOCIATIA ANGELS GARDEN/</t>
  </si>
  <si>
    <t>Reducerea numarului de persoane apartinand comunitatii marginalizate din Comuna Botiza, aflate in risc de saracie si excluziune sociala,prin implementarea de interventii integrate .</t>
  </si>
  <si>
    <t>Botiza</t>
  </si>
  <si>
    <t>CUIB – Căminul unde începe binele</t>
  </si>
  <si>
    <t>ASOCIATIA PROFESIONALA NEGUVERNAMENTALA DE ASISTENTA SOCIALA ASSOC</t>
  </si>
  <si>
    <t xml:space="preserve">Obiectivul general al proiectului este promovarea conceptului de economie sociala in regiunile Nord-Vest, Nord-Est, Centru si Vest ca
instrument de valorizare a resurselor comunitatii. </t>
  </si>
  <si>
    <t>Un cuib pentru mâine!</t>
  </si>
  <si>
    <t>Obiectivul general al proiectului este promovarea conceptului de economie sociala in regiunile Nord-Vest, Nord-Est, Centru si Vest cainstrument de valorizare a resurselor comunitatii</t>
  </si>
  <si>
    <t>Implementarea de servicii integrate in comuna Strimtura</t>
  </si>
  <si>
    <t>COMUNA STRIMTURA/SCOALA GIMNAZIALA NR. 1 STRAMTURA/ASOCIAÞIA EXPERT GROUP TRAINING</t>
  </si>
  <si>
    <t>Reducerea numarului de persoane apartinand comunitatii marginalizate din Comuna Stramtura, aflate in risc de saracie si excluziune sociala, prin implementarea de interventii integrate</t>
  </si>
  <si>
    <t>Stramtura</t>
  </si>
  <si>
    <t xml:space="preserve">Public </t>
  </si>
  <si>
    <t>Dezvoltare economica si sociala in comuna Oncesti, judetul Maramures</t>
  </si>
  <si>
    <t>COMUNA ONCESTI/SCOALA GIMNAZIALA ONCESTI/ASOCIATIA "MAMA LUCIA"/</t>
  </si>
  <si>
    <t>Reducerea numarului de persoane apartinand comunitatii marginalizate din Comuna Oncesti, aflate in risc de saracie si excluziune
sociala, prin implementarea de interventii integrate de ocupare, educatie, formare profesionala, asistenta sociala si imbunatatirea
conditiilor de trai, in contextul mecanismului DLRC.</t>
  </si>
  <si>
    <t xml:space="preserve">Oncesti </t>
  </si>
  <si>
    <t>Public</t>
  </si>
  <si>
    <t>Implementarea de mãsuri integrate în comuna Bârsana</t>
  </si>
  <si>
    <t>COMUNA BIRSANA/SCOALA GIMNAZIALA "MIRCEA VULCANESCU" BIRSANA/ASOCIATIA PENTRU PROMOVAREA VALORILOR RURALE "FUIORUL"/</t>
  </si>
  <si>
    <t xml:space="preserve">Proiectul contribuie la realizarea obiectivului major al POCU 2014-2020 care urmareste
dezvoltarea resurselor umane prin cresterea accesului la un sistem de educatie pentru 39 de elevi din comunitate si formare profesionala
de calitate (188 adulti participanti la cursuri de calificare si 12 persoane participante la cursul de initiere "Competente antreprenoriale)
stimularea ocuparii prin crearea a 54 de locuri de munca si participarea a 12 pers. la programe de ucenicie, antreprenoriat, reducerea
saraciei si a excluziunii sociale prin facilitarea accesului de servicii sociale 251 persoane, proiectul urmarind reducerea saraciei excesive
in comunitatile marginalizate prin masuri de ocupare, educatie si formare profesionala, asistenta sociala, precum si orice alte masuri
menite sa ajute aceste categorii sociale.
</t>
  </si>
  <si>
    <t>Barsana</t>
  </si>
  <si>
    <t>Biserica alaturi de comunitatile marginalizate din teritoriul GAL Mara- Gutai</t>
  </si>
  <si>
    <t xml:space="preserve">PAROHIA ORTODOXA ROMÂNA - DESESTI/EPISCOPIA ORTODOXA ROMÂNA A MARAMURESULUI SI SATMARULUI/ASOCIATIA FILANTROPICA "SFANTUL IERARH IOSIF MARTURISITORUL"/ASOCIATIA VIS JUVENTUM/ </t>
  </si>
  <si>
    <t>Ideea proiectului a pornit de la prioritatile stabilite de Romania prin Acordul de Parteneriat 2014-2020, prin care urmarim la nivel global
diminuarea discrepantelor de dezvoltare economica si sociala intre Romania si statele membre, la care ne dorim sa asiguram si
diminuarea disparitatilor intre teritoriile Romaniaie, intre zona rurala si urbana.</t>
  </si>
  <si>
    <t>Bocicoiu Mare,Budesti,Bârsana,Câmpulung la Tisa,Calinesti,Desesti,Giulesti,Ocna Sugatag,Oncesti,Oras Cavnic,Remeti,Sarasau,Sapânta,Vadu Izei</t>
  </si>
  <si>
    <t>Inst, Cult</t>
  </si>
  <si>
    <t>Practica de calitate in invatamantul preuniversitar</t>
  </si>
  <si>
    <t>COLEGIUL ECONOMIC "NICOLAE TITULESCU"</t>
  </si>
  <si>
    <t>Obiectivul general al proiectului consta in derularea de stagii de practica pentru elevi si crearea de parteneriate viabile scoala-angajatori,
in vederea dobandirii de catre elevi de noi competente aplicative si insertiei acestora pe piata muncii in domenii competitive de
specializare inteligenta SNC si SNCDI.</t>
  </si>
  <si>
    <t>nr.2/01.07.2020</t>
  </si>
  <si>
    <t>AA1/31/07/2020</t>
  </si>
  <si>
    <t>31.12.2021</t>
  </si>
  <si>
    <t>Investim in viitor! – program de dezvoltare accelerata a angajatilor cheie din Taparo</t>
  </si>
  <si>
    <t>Prezentul proiect va fi implementat în regiunea mai puþin dezvoltata a þarii, Nord-Vest, judeþul Maramures, oras Târgu Lapus. Proiectul se
va
desfasura la sediul companiei si în locaþiile închiriate pentru organizarea cursurilor. TAPARO S.A. a fost înfiinþata în anul 2004, având ca
obiect de activitate principal fabricarea de mobila. TAPARO este o companie cu acþionariat 100% românesc, care produce obiecte de
mobilier capitonate, cum ar fi canapelele si fotoliile, cu învelitoare textile, din piele si din imitaþie de piele. Compania înfiinþata în anul 2005,
în Târgu Lapus, judeþul Maramures, este astazi unul dintre cei mai mari exportatori cu capital privat românesc, produsele finale fiind
vândute în cadrul unor importante lanþuri internaþionale de mobilier.</t>
  </si>
  <si>
    <t>Orasul Targu Lapus</t>
  </si>
  <si>
    <t>CES Recea - Consolidarea economiei sociale în Recea</t>
  </si>
  <si>
    <t>COMUNA RECEA/CENTRUL DE INOVARE SI DEZVOLTARE DURABILA NORD-VEST/</t>
  </si>
  <si>
    <t xml:space="preserve">Promovarea incluziunii sociale, combaterea saraciei si a oricarei forme de discriminare si consolidarea capacitatii intreprinderilor de
economie sociala de a functiona intr-o maniera auto-sustenabila prin formare antreprenoriala pentru 161 de persoane care doresc sa
infiinteze întreprinderi sociale in judetul Maramures, preponderent comuna Recea, dezvoltarea unui numar de 21 de intreprinderi sociale
cu profil non-agricol si crearea a minim 105 locuri de munca.
</t>
  </si>
  <si>
    <t>Data de începere a proiectului (zz/ll/an)</t>
  </si>
  <si>
    <t>Data de finalizare a proiectului (zz/ll/an)</t>
  </si>
  <si>
    <t>Rata de cofinanțare UE
(%)</t>
  </si>
  <si>
    <t>Reabilitare, înlocuire sarpanta si refatadizare cladire scoala P+2E nr. 9, extindere P+2E si construire sala multifunctionala</t>
  </si>
  <si>
    <t>ORAS BORSA</t>
  </si>
  <si>
    <t xml:space="preserve"> Creşterea gradului de participare la nivelul învăţământului obligatoriu prin modernizarea,
reabilitarea, extinderea, construirea unei săli multifuncţionale şi echiparea infrastructurii educaţionale aferente colii Gimnaziale nr. 9 din
Oraşul Borşa</t>
  </si>
  <si>
    <t>REINTEGRARE SOCIALĂ LA SEINI</t>
  </si>
  <si>
    <t>ORAȘUL SEINI</t>
  </si>
  <si>
    <t>Construirea şi dotarea cu echipamente specifice a unui Centru de asistenţă comunitară (S utila 300mp). Construirea i dotarea cu echipamente specifice şi mobilier a unui Centru multifuncţional (S utila 1.061). Construire zonă de activităţi recreative si de socializare în aer liber în suprafaţă de 38060 mp, pentru desfăşurarea de activităţi
sportive, recreative.</t>
  </si>
  <si>
    <t xml:space="preserve">23.02.2015 </t>
  </si>
  <si>
    <t>30.04.2022</t>
  </si>
  <si>
    <t>Oras Seini</t>
  </si>
  <si>
    <t>083; 034; 055; 090</t>
  </si>
  <si>
    <t>INFIINTARE INFRASTRUCTURA EDUCATIONALA PENTRU EDUCATIA TIMPURIE ANTEPRESCOLARA IN ORASUL Salistea de Sus</t>
  </si>
  <si>
    <t>Imbunătăţirea calităţii infrastructurii de educaţie din Oraşul Săliştea de Sus, pentru asigurarea
unui proces educaţional la standarde europene şi a creşterii participării populaţiei antepreşcolare la procesul educational, totodata
participând la atingerea obiectivelor orizontale în domeniul egalităţii de şanse, protejarea mediului si dezvoltare durabilă.
Atingerea obiectivului general al proiectului propus de solicitant se va realiza prin infiintarea unei crese de copii cu program de lucru zilnic,
cu o grupa pentru 15 copii cu varsta intre 1-3 ani.</t>
  </si>
  <si>
    <t>Modernizare si dotare scoala gimnaziala nr. 7 in orasul Viseu de Sus, judetul Maramures</t>
  </si>
  <si>
    <t xml:space="preserve"> „MODERNIZARE I DOTARE COALĂ GIMNAZIALĂ NR. 7 ÎN ORAUL VIEU DE SUS, JUDEUL MARAMURE”, care
să asigure posibilitatea desfăşurării actului de învăţământ în condiţii optime pentru elevi</t>
  </si>
  <si>
    <t>Renovarea unei scoli în comuna Vadu Izei</t>
  </si>
  <si>
    <t>COMUNA VADU IZEI</t>
  </si>
  <si>
    <t xml:space="preserve"> „Renovarea unei şcoli în comuna Vadu Izei” este crearea premiselor, pe termen lung, pentru un nivel mai
ridicat de calitate a vieţii, prin oferirea unei infrastructuri adecvate pentru desfăşurarea actului educaţional şi pentru asigurarea unei oferte
educaţionale accesibilă şi de calitate pentru toţi copiii</t>
  </si>
  <si>
    <t>REABILITARE SCOALA GIMNAZIALA SARASAU, JUDETUL MARAMURES</t>
  </si>
  <si>
    <t>COMUNA SARASAU</t>
  </si>
  <si>
    <t>Imbunatatirea infrastructurii educationale din Comuna Sarasau , respectiv a Scolii
Gimnaziale, prin care se va asigura cresterea gradului de participare la invatamantul obligatoriu, primar si gimnazial, in special a copiilor
care prezinta un risc crescut de abandon scolar</t>
  </si>
  <si>
    <t>Sarasau</t>
  </si>
  <si>
    <t>Construire centru multifunctional si reabilitare, modernizare strazi UAT orasul Ulmeni, jud. Maramures</t>
  </si>
  <si>
    <t>ORASUL ULMENI</t>
  </si>
  <si>
    <t xml:space="preserve">Crearea unui centru multifuncţional de activităţi şi servicii. Amenajarea unui spaţiu urban adecvat utilizării de către comunitate, care asigură accesul către centrul multifuncţional.  Reabilitarea şi modernizarea a 5,44 km de infrastructură stradală. Crearea şi amenajarea unei zone cultural-recreative într-o zonă marginalizată </t>
  </si>
  <si>
    <t xml:space="preserve">01.04.2018 </t>
  </si>
  <si>
    <t>30.06.2023</t>
  </si>
  <si>
    <t>Ulmeni</t>
  </si>
  <si>
    <t>055</t>
  </si>
  <si>
    <t>Îmbunătăţirea calităţii vieţii populaţiei în oraşul Somcuta Mare, judeţul Maramureş</t>
  </si>
  <si>
    <t>Primaria Orasului Somcuta Mare</t>
  </si>
  <si>
    <t>Amenajarea unui centru de zi care sa ofere servicii adecvate nevoilor specifice incluziunii pentru persoanele vârstnice.  Amenajarea unui muzeu şi a unui centru cultural. Modernizarea unui spaţiu urban adecvat utilizării de către membrii comunităţii, prin reabilitarea străzilor, a trotuarelor şi amenajarea parcărilor.  Amenajarea unui centru multifuncţional,  pentru oferirea serviciilor recreative şi de petrecere a timpului liber.</t>
  </si>
  <si>
    <t xml:space="preserve">27.02.2018 </t>
  </si>
  <si>
    <t>30.11.2023</t>
  </si>
  <si>
    <t>Şomcuţa Mare</t>
  </si>
  <si>
    <t>034; 055</t>
  </si>
  <si>
    <t>LISTA PROIECTELOR CONTRACTATE - PROGRAMUL OPERATIONAL REGIONAL
JUDEȚUL  MARAMUREȘ</t>
  </si>
  <si>
    <t>30.12.2023</t>
  </si>
  <si>
    <t>31.12.2023</t>
  </si>
  <si>
    <t>30.05.2021</t>
  </si>
  <si>
    <t>OS 9.1 Creșterea capacității de gestionare a crizei sanitare COVID-19 - LESS</t>
  </si>
  <si>
    <t>Protejarea sănătății populației în contextul pandemiei cauzate de COVID 19 prin investiții în infrastructura sanitară la Spitalul de Pneumoftiziologie „Dr. Nicolae Rușdea” Baia Mare</t>
  </si>
  <si>
    <t>391/19.10.2020</t>
  </si>
  <si>
    <t>SPITALUL DE PNEUMOFTIZIOLOGIE "DR. NICOLAE RUȘDEA" BAIA MARE</t>
  </si>
  <si>
    <t>04.04.2020</t>
  </si>
  <si>
    <t>contract finalizat</t>
  </si>
  <si>
    <t>Axa Prioritară 9, Protejarea sănătății populației în contextul pandemiei cauzate de COVID-19/    Obiectivul Specific  9.1, Creșterea capacității de gestionare a crizei sanitare COVID-19  LESS</t>
  </si>
  <si>
    <t>Cresterea capacitatii de gestionare a crizei sanitare COVID-19 in cadrul Spitalului Orasenesc Viseu de Sus</t>
  </si>
  <si>
    <t>439/18.12.2020</t>
  </si>
  <si>
    <t>SPITALUL ORASENESC VISEU DE SUS</t>
  </si>
  <si>
    <t>16.03.2020</t>
  </si>
  <si>
    <t>30.04.2021</t>
  </si>
  <si>
    <t>AA1/11.10.2019, AA2/16.01.2020, AA3/13.11.2020</t>
  </si>
  <si>
    <t>nr.2/21.10.2020</t>
  </si>
  <si>
    <t>nr.3/20.11.2020</t>
  </si>
  <si>
    <t>Baia Mare isi iubeste copiii</t>
  </si>
  <si>
    <t>L: Directia de Asistenta Sociala</t>
  </si>
  <si>
    <t>Obiectivul general al proiectului este dezvoltarea infrastructurii educationale pentru facilitarea accesului la educatie anteprescolara a 100
de copii cu varsta cuprinsa intre 0-2 ani in vederea reducerii riscului de abandon, marginalizare si excluziune sociala si implementarea
unor masuri de integrate de asistare si sprijinire a 100 de parinti in accesul pe piata muncii si dezvoltarea abilitatilor parentale.</t>
  </si>
  <si>
    <t>Maramureş</t>
  </si>
  <si>
    <t>L: institutii publice aflate în subordinea sau sub coordonarea consiliului local/primarului</t>
  </si>
  <si>
    <t>PRICHINDEII din Recea</t>
  </si>
  <si>
    <t>L: COMUNA RECEA/Proiecte</t>
  </si>
  <si>
    <t>Obiectivul general al proiectului este cresterea participarii la invatamantul anteprescolar a 64 de copii cu varsta intre 0-2 ani (pana la 3 ani neimpliniti) din comuna Recea si zonele limitrofe, judetul Maramures, cu accent pe grupurile cu risc de parasire timpurie a scolii,</t>
  </si>
  <si>
    <t>AA1/15/05/2020
are AA de suspendare implementare</t>
  </si>
  <si>
    <t>AA+suspendare 2 luni</t>
  </si>
  <si>
    <t>AA1+suspendare</t>
  </si>
  <si>
    <t>AP2/11i/2.1</t>
  </si>
  <si>
    <t>AA1/13.10.2020 ue, bn</t>
  </si>
  <si>
    <t>pesaigere,</t>
  </si>
  <si>
    <t>28.02.2021.</t>
  </si>
  <si>
    <t>POR/10/2017/10/10.1B/7regiuni</t>
  </si>
  <si>
    <t>POR/2018/13/13.1/1/7 REGIUNI</t>
  </si>
  <si>
    <t>REABILITARE, EXTINDERE SI DOTARE SCOALA GIMNAZIALA DIN LOCALITATEA FINTEUSU MIC, COMUNA SATULUNG, JUDETUL MARAMURES” , “REABILITARE SI DOTARE SCOALA GIMNAZIALA DIN LOCALITATEA PRIBILESTI, COMUNA SATULUNG, JUDETUL MARAMURES” SI “REABILITARE, EXTINDERE SI DOTARE SCOALA GIMNAZIALA DIN LOCALITATEA SATULUNG, COMUNA SATULUNG, JUDETUL MARAMURES</t>
  </si>
  <si>
    <t>COMUNA SATULUNG</t>
  </si>
  <si>
    <t>îmbunatatirea infrastructurii educationale, conducând la cresterea calitatii educationale si a
accesului la educatia obligatorie a scolilor gimnaziale, situate in localitatile Finteusu Mic, Satulung si Pribilesti din comuna Satulung,
judetul Maramures.</t>
  </si>
  <si>
    <t>Proiect integrat privind îmbunătăţirea de servicii educaţionale şi culturale şi a spaţiilor publice urbane în oraşul Tăuţii Măgherăuş, judeţul Maramureş</t>
  </si>
  <si>
    <t>ORAŞUL TĂUŢII MĂGHERĂUŞ</t>
  </si>
  <si>
    <t xml:space="preserve"> Crearea infrastructurii
sociale ale Centrului de zi, prin crearea infrastructurii recreative ale Centrului recreaţional. prin crearea infrastructurii recreativeducaţionale ale Muzeului, precum şi Infrastructura urbană modernizată, respectiv facilităţile sportive create.</t>
  </si>
  <si>
    <t>01.02.2018</t>
  </si>
  <si>
    <t>Tăuţii-Măgherăuş</t>
  </si>
  <si>
    <t>POR/2017/4/4.3/1</t>
  </si>
  <si>
    <t>Realizarea infrastructurii adecvate pentru locuire sociala in zona "Pintea Viteazu", municipiul Baia Mare</t>
  </si>
  <si>
    <t>Construire Centrul de Zi "Pintea Viteazu".Realizarea infrastructurii de acces (carosabil, trotuar) pentru Centrul de Zi "Pintea Viteazu". Realizarea retelelor edilitare (alimentare cu apa, canalizare, energie electrica) pentru Centrul de Zi "Pintea Viteazu". Realizare spatii de agrement urban (spatii verzi, loc de joaca, teren de sport)</t>
  </si>
  <si>
    <t>06.12.2017</t>
  </si>
  <si>
    <t>29.09.2023</t>
  </si>
  <si>
    <t>112</t>
  </si>
  <si>
    <t xml:space="preserve">31.12.2021
</t>
  </si>
  <si>
    <t>31.08.2021</t>
  </si>
  <si>
    <t xml:space="preserve">28.02.2020
</t>
  </si>
  <si>
    <t>01.09.2023</t>
  </si>
  <si>
    <t>Reabilitare, extindere si dotare Scoala Primara din comuna Salsig, judetul Maramures” si „Reabilitare si dotare Scoala Gimnaziala din Comuna Salsig, judetul Maramures</t>
  </si>
  <si>
    <t>COMUNA SALSIG</t>
  </si>
  <si>
    <t>Crearea contextului de învaþare adaptat cerinþelor societaþii educaþionale prin îmbunataþirea
infrastructurii de educaþie si a resurselor de învaþare din Scoala Primara cu clasele I-IV si coala Gimnaziala cu clasele V-VIII Salsig, conducând la cresterea gradului de participare la nivelul educaþiei învaþamântului obligatoriu.</t>
  </si>
  <si>
    <t>REABILITARE SI EXTINDERE PE ORIZONTALA ÎN REGIM DE ÎNALTIME D+P+2E SCOALA GIMNAZIALA “GEORGE COSBUC”</t>
  </si>
  <si>
    <t>MUNICIPIUL SIGHETU MARMATIEI</t>
  </si>
  <si>
    <t>Reabilitarea si extinderea pe orizontala in regim de inaltime D+P+2E a scolii Gimnaziale „George Cosbuc” din Sighetu-Marmatiei, Jud Maramures.Cresterea competitivitaþii economice si îmbunataþirea condiþiilor de viaþa ale comunitaþilor locale
si regionale, prin sprijinirea dezvoltarii infrastructurii educationale pentru dezvoltarea durabila a regiunii astfel încât acestea sa îsi poata
gestiona în mod eficient resursele umane si sa îsi valorifice potenþialul de inovare si de asimilare a progresului tehnologic.</t>
  </si>
  <si>
    <t>Salsig</t>
  </si>
  <si>
    <t>OI POCU ME</t>
  </si>
  <si>
    <t>AP 4 Incluziunea socială şi combaterea sărăciei; OS 1 Reducerea numarului de persoane aflate în risc de sărăcie și excluziune socială din comunitaţi marginalizate în care exista populaţie aparţinând minorităţii roma (acele comunitaţi în care populaţia aparţinând minorităţii roma reprezinta minim 10% din totalul populaţiei la nivelul comunităţii)  aflate în risc de sărăcie şi excluziune socială, prin implementarea de măsuri integrate; PI (ii) integrarea socio-economică a comunităţilor marginalizate, cum ar fi romii</t>
  </si>
  <si>
    <t xml:space="preserve">AA1-22.11.2017; AA2-29.01.2018; AA3-23.03.2018; AA4-20.04.2018; AA5-16.05.2018; AA6-03.08.2018; AA7-17.09.2018, AA8-12.10.2018; AA9- 17.01.2019; AA10-25.05.2019, AA11-12.07.2019;AA12-23,07,2019-respins; AA13-03,12,2019; AA14-31,01,2020- Act Aditional 15/04.04.2020, Act Aditional 16/23.04.2020, Act Aditional 17/23.07.2020,Act aditional 18/28.07.2020; AA19/23.11.2020; AA20/26.11.2020; AA21/04.02.2021
</t>
  </si>
  <si>
    <t>AP 5 Dezvoltare locală plasată sub responsabilitatea comunităţii; OS 1 Reducerea numărului de persoane aflate în risc de sărăcie și excluziune socială din comunităţile marginalizate (roma şi non-roma) din oraşe cu peste 20.000 locuitori, cu accent pe cele cu populaţie aparţinând minorităţii roma, prin implementarea de măsuri/ operaţiuni integrate în contextul mecanismului de DLRC.; PI (vi) strategii de dezvoltare locală elaborate la nivelul comunităţii</t>
  </si>
  <si>
    <t xml:space="preserve">AA1/27/04/2018, 2/18.05.2018, AA3/20/07/2018 , AA 4/17.09.2018, AA 5/07.12.2018, AA6/11.03.2021 </t>
  </si>
  <si>
    <t>AP 4 Incluziunea socială şi combaterea sărăciei; OS 2 Reducerea numărului de persoane aflate în risc de sărăcie și excluziune socială din comunităţi marginalizate (non-roma) aflate în risc de sărăcie şi excluziune socială, prin implementarea de măsuri integrate; PI (ii) integrarea socio-economică a comunităţilor marginalizate, cum ar fi romii</t>
  </si>
  <si>
    <t>AA1/24.11.2017,AA2/26/02/2018 AA3/12.04.2018, AA5/28.11.2019; AA6/22.04.2020; AA7/24.08.2020; AA8/22.03.2021</t>
  </si>
  <si>
    <t>AA1/22.11.2017; AA2/19.01.2018; AA3/10.05.2018; AA4/14.06.2018; AA5/17.09.2018; AA6/13.12.2018; AA7/05.02.2019; AA8/24.05.2019; AA9/12.07.2019; AA10/28.11.2019, AA11/16.03.2020; AA12/07.04.2020; AA13/16.07.2020; AA14/02.11.2020; A15/22.01.2021.</t>
  </si>
  <si>
    <t>AA1/08.03.2018 / AA2/18.09.2018 / AA3/14.01.2019/AA4/24.06.2019/AA5/20.11.2019/AA6/16.03.2020; AA7/15.05.2020; AA8/06.08.2020; AA9/29.10.2020; AA10/16.12.2020.</t>
  </si>
  <si>
    <t>AA1/08.01.2018 / AA2/ 07.03.2018/ AA3/22.06.2018/ AA4/18.09.2018/AA5/28.02.2020; AA6/12.06.2020; AA7/27.08.2020; IN7/15.05.2020</t>
  </si>
  <si>
    <t>AA1respins 24.11.2017; AA2/21.12.2017; AA3/12.02.2018, AA4 /02.04.2018; AA5/18.09.2018; AA6/31.01.2019; AA7/07.03.2019; AA8/21.06.2019; AA9/16.12.2019; AA10/06.02.2020; AA11/16.03.2020; AA12/02.09.2020; AA13/30.09.2020; AA14/22.01.2021.</t>
  </si>
  <si>
    <t>AA1/13/07/2018;AA2/17.09.2018,AA3/23.01.2019;AA4/12.09.2019;AA5/18.11.2019;AA6/04.02.2020;AA7/27.02.2020; AA8/17.06.2020; AA9/26.08.2020; AA10/16.09.2020; AA11/27.10.2020; A12/15.01.2021; AA13/11.03.2021</t>
  </si>
  <si>
    <t>AP 3 Locuri de muncă pentru toţi; OS 8 Creşterea numărului de angajaţi care beneficiază de instrumente, metode, practici etc standard de management al resurselor umane şi de condiţii de lucru îmbunatăţite în vederea adaptării activităţii la dinamica sectoarelor economice cu potenţial competitiv identificate conform SNC/ domeniilor de specializare inteligentă conform SNCDI; PI (v) adaptarea la schimbare a lucrătorilor, a întreprinderilor şi a antreprenorilor</t>
  </si>
  <si>
    <t>AA1/20.06.2019- Suspendare; AA2 - RETRAS</t>
  </si>
  <si>
    <t>AP 4 Incluziunea socială şi combaterea sărăciei; OS 4 Reducerea numărului de persoane apartinând grupurilor vulnerabile prin furnizarea unor servicii sociale/ medicale/ socio-profesionale/ de formare profesională adecvate nevoilor specifice; PI (ii) integrarea socio-economică a comunităţilor marginalizate, cum ar fi romii</t>
  </si>
  <si>
    <t>AA1/25.08.2020</t>
  </si>
  <si>
    <t>AA1/03.02.2020; AA2/11.02.2021.</t>
  </si>
  <si>
    <t>AP 4 Incluziunea socială şi combaterea sărăciei; OS 16 Consolidarea capacităţii întreprinderilor de economie socială de a funcţiona într-o manieră auto-sustenabilă; PI (v) promovarea antreprenoriatului social şi a integrării profesionale în întreprinderile sociale şi promovarea economiei sociale şi solidare pentru a facilita accesul la locuri de muncă</t>
  </si>
  <si>
    <t>AA1/05.12.2019/AA2/15.05.2020; AA3/24.07.2020; AA4/22.10.2020; AA5/02.02.2021</t>
  </si>
  <si>
    <t>AA1/31.07.2020</t>
  </si>
  <si>
    <t>AA1/31.01.2020; AA2/16.03.2020; AA3/26.10.2020</t>
  </si>
  <si>
    <t>AA1/05.02.2020; AA2/28.09.2020</t>
  </si>
  <si>
    <t>AA1/04.03.2020; AA2/11.08.2020; AA3/05.11.2020; AA4/06.01.2021</t>
  </si>
  <si>
    <t>AP 4 Incluziunea socială şi combaterea sărăciei; OS 18 Obiectiv specific integrat 4.12, 4.13, 4.14; PI (iv) creşterea accesului la servicii accesibile, durabile şi de înalta calitate, inclusiv asistenţă medicală şi servicii sociale de interes general</t>
  </si>
  <si>
    <t>AA1/06.11.2020</t>
  </si>
  <si>
    <t>AA1/18.11.2020</t>
  </si>
  <si>
    <t>AA1/RETRAS</t>
  </si>
  <si>
    <t>AP 6 Educaţie şi competenţe; OS 14 Creşterea participării la programele de învățare la locul de muncă a elevilor și ucenicilor din învăţământ secundar şi terţiar non-universitar, cu accent pe sectoarele economice cu potenţial competitiv identificate conform SNC şi din domeniile de specializare inteligentă conform SNCDI; PI (iv) îmbunătățirea utilității sistemelor de educație și formare pentru piața muncii, facilitarea trecerii de la educație la muncă și consolidarea sistemelor de educație și formare profesională și a calității lor, inclusiv prin mecanisme pentru anticiparea competențelor, adaptarea programelor de învățământ și crearea și dezvoltarea de sisteme de învățare bazate pe muncă, inclusiv sisteme de învățare duale și de ucenicie</t>
  </si>
  <si>
    <t>AP 5 Dezvoltare locală plasată sub responsabilitatea comunităţii; OS 2 Reducerea numărului de persoane aflate în risc de sărăcie și excluziune socială din comunităţile marginalizate din zona rurală şi oraşe cu o populaţie de pâna la 20.000 locuitori prin implementarea de măsuri/ operaţiuni integrate în contextul mecanismului de DLRC.; PI (vi) strategii de dezvoltare locală elaborate la nivelul comunităţii</t>
  </si>
  <si>
    <t>AA1/18.02.2021; AA2/22.03.2021</t>
  </si>
  <si>
    <t>AP 4 Incluziunea socială şi combaterea sărăciei; OS 20 Obiectiv specific integrat OS 4.12, OS 4.13; PI (iv) creşterea accesului la servicii accesibile, durabile şi de înalta calitate, inclusiv asistenţă medicală şi servicii sociale de interes general</t>
  </si>
  <si>
    <t>AA1- RETRAS</t>
  </si>
  <si>
    <t>AA1/25.11.2020</t>
  </si>
  <si>
    <t>AP 6 Educaţie şi competenţe; OS 12 Creşterea participării la programele de formare profesională continuă, cu accent pe acei adulţi, cu un nivel scazut de calificare şi persoanele cu vârsta de peste 40 ani, din zone rurale defavorizate, inclusiv prin recunoaşterea şi certificarea rezultatelor învăţării dobândite în contexte non-formale şi informale; PI (iii) îmbunătățirea accesului egal la  învăţarea pe tot parcursul vieţii pentru toate grupurile de vârstă într-un cadru formal, non-formal sau informal, actualizarea cunoştinţelor, a aptitudinilor şi a competențelor forţei de muncă şi promovarea unor căi de  învăţare flexibile, inclusiv prin orientare profesională şi prin validarea competenţelor dobândite</t>
  </si>
  <si>
    <t>Sprijin pentru cresterea nivelului de calificare al angajatilor</t>
  </si>
  <si>
    <t>Imbunatatirea accesului egal la învatare pe tot parcursul vietii si actualizarea cunostintelor,aptitudinilor si a competentelor angajatilor, prin implementarea de masuri integrate si flexibile prin care se acorda sprijin pentru participarea la programe de formare profesionala continua pentru 660 angajati (inclusiv PFA si întreprinderi individuale), cu domiciliul/resedinta in Regiunea NV, cu accent pe acei adulti, cu nivel scazut de calificare, persoane din mediul rural, persoane cu varsta de peste 40 ani.</t>
  </si>
  <si>
    <t>Învatare continua, o decizie buna pentru cariera!</t>
  </si>
  <si>
    <t>Imbunatatirea accesului egal la învatare pe tot parcursul vietii si actualizarea cunostintelor, aptitudinilor si a competentelor angajatilor, prin implementarea de masuri integrate si flexibile prin care se acorda sprijin pentru participarea la programe de formare profesionala continua pentru 660 angajati (inclusiv PFA si întreprinderi individuale), cu domiciliul/resedinta in Regiunea NV, cu accent pe acei adulti, cu nivel scazut de calificare, persoane din mediul rural, persoane cu varsta de peste 40 ani.</t>
  </si>
  <si>
    <t>CCC-Calificare, Competente, Competitivitate in Regiunea Nord Vest</t>
  </si>
  <si>
    <t>S.C.JOB TRAINER MOTOC S.R.L.</t>
  </si>
  <si>
    <t>Solicitantul isi propune cresterea nivelului de calificare pentru 651 angajaþi prin programe de formare continua corelate cu nevoile pieþei muncii in regiunea Nord Vest.</t>
  </si>
  <si>
    <t>SRL</t>
  </si>
  <si>
    <t>Califica-te si progreseaza!</t>
  </si>
  <si>
    <t>Proiectul urmareste cresterea competitivitatii angajatilor prin îmbunatatirea accesului egal la învatarea pe tot parcursul vietii in vederea perfectionarii cunostintelor, aptitudinilor si a competentelor a unui numar minim de 560 angajati cu domiciliul/ resedinta în Regiunea NV, cu accent pe acei adulti, cu nivel scazut de calificare, persoane din mediul rural, persoane cu varsta de peste 40 ani, ca urmare a implementarii unui complex de masuri integrate si flexibile.</t>
  </si>
  <si>
    <t>„Sanse noi”</t>
  </si>
  <si>
    <t>CENTRUL DE EXCELENTA PENTRU RESURSE COMUNITARE SRL/ASOCIATIA "PROVALOARE"/</t>
  </si>
  <si>
    <t>Acest proiect tinteste cresterea accesului si participarii la formare profesionala continua a 652 persoane angajate pe piata muncii prin formare si activitati inovatoare ce favorizeaza cresterea nivelului de calificare si imbunatatirea statutului pe piata muncii.</t>
  </si>
  <si>
    <t>SRL/ONG</t>
  </si>
  <si>
    <t>Promovare-Implementare-Colaborare-principiile formarii profesionale continue aplicate la nivelul regiunii Nord-Vest</t>
  </si>
  <si>
    <t>SOV CONSULTING SRL/INSTITUTUL PENTRU ACTIUNE CIVICA SI ORGANIZAREA SOCIETATII-ACTA/CLEMON SRL/</t>
  </si>
  <si>
    <t>Beneficiarul tinteste cresterea participarii la programe de formare a 652 de angajati din Regiunea Nord-Vest, prin stimularea cooperarii intre actorii cheie de la nivel regional.</t>
  </si>
  <si>
    <t>Formare-Cooperare-Digitalizare: Masuri pentru promovarea formarii profesionale continue in regiunea Nord-Vest</t>
  </si>
  <si>
    <t>ASOCIATIA ÎNTREPRINZATORILOR MARAMURES/SOV CONSULTING SRL/CLEMON SRL</t>
  </si>
  <si>
    <t>Proiectul tinteste cresterea participarii la programe de formare în domeniul managementului a 652 de angajati din Regiunea Nord-Vest, prin stimularea cooperarii între actorii cheie de la nivel regional.</t>
  </si>
  <si>
    <t>AP 6 Educaţie şi competenţe; OS 18 Obiectiv specific integrat 6.2, 6.3, 6.4, 6.6; PI (i) reducerea şi prevenirea abandonului şcolar timpuriu şi promovarea accesului egal la învăţământul preşcolar, primar şi secundar de calitate, inclusiv la parcursuri de învăţare formale, non-formale şi informale pentru reintegrarea în educaţie şi formare</t>
  </si>
  <si>
    <t>AP 6 Educaţie şi competenţe; OS 2 Creşterea participării la învăţământul ante-preşcolar şi preşcolar, în special a grupurilor cu risc de părăsire timpurie a şcolii, cu accent pe copiii aparţinând minorităţii roma şi a celor din mediul rural; PI (i) reducerea şi prevenirea abandonului şcolar timpuriu şi promovarea accesului egal la învăţământul preşcolar, primar şi secundar de calitate, inclusiv la parcursuri de învăţare formale, non-formale şi informale pentru reintegrarea în educaţie şi formare</t>
  </si>
  <si>
    <t>Punem suflet pentru copii</t>
  </si>
  <si>
    <t>Obiectivul general al proiectului este dezvoltarea infrastructurii educationale pentru facilitarea accesului la educatie anteprescolara a 100 de copii cu varsta cuprinsa intre 0-2 ani in vederea reducerii riscului de abandon, marginalizare si excluziune sociala si implementarea unor masuri de integrate de asistare si sprijinire a 100 de parinti in accesul pe piata muncii si dezvoltarea abilitatilor parentale.</t>
  </si>
  <si>
    <t>AP 4 Incluziunea socială şi combaterea sărăciei; OS 15 Reducerea numărului persoanelor vârstnice şi a celor cu dizabilitaţi plasate în instituţii rezidenţiale, prin furnizarea de servicii sociale şi medicale la nivelul comunităţii, inclusiv servicii pe termen lung; PI (iv) creşterea accesului la servicii accesibile, durabile şi de înalta calitate, inclusiv asistenţă medicală şi servicii sociale de interes general</t>
  </si>
  <si>
    <t>4/3.2.3</t>
  </si>
  <si>
    <t>Achiziţie mijloace de transport public –autobuze electrice 12 m, Sighetu Marmatiei</t>
  </si>
  <si>
    <t>MINISTERUL DEZVOLTARII REGIONALE SI ADMINISTRATIEI PUBLICE/Directia Generala Dezvoltare Regionala si Infrastructura</t>
  </si>
  <si>
    <t>Achizitie a 7 autobuze electrice</t>
  </si>
  <si>
    <t>Romania</t>
  </si>
  <si>
    <t>LISTA PROIECTELOR CONTRACTATE - PROGRAMUL OPERAȚIONAL INFRASTRUCTURĂ MARE
JUDEȚUL MARAMUREȘ</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</si>
</sst>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_(* #,##0.00_);_(* \(#,##0.00\);_(* \-??_);_(@_)"/>
    <numFmt numFmtId="165" formatCode="_-* #,##0.00\ _l_e_i_-;\-* #,##0.00\ _l_e_i_-;_-* \-??\ _l_e_i_-;_-@_-"/>
    <numFmt numFmtId="166" formatCode="_-* #,##0.00\ _L_e_i_-;\-* #,##0.00\ _L_e_i_-;_-* \-??\ _L_e_i_-;_-@_-"/>
    <numFmt numFmtId="167" formatCode="[$-409]m/d/yyyy"/>
    <numFmt numFmtId="168" formatCode="[$-409]d\-mmm\-yy"/>
    <numFmt numFmtId="169" formatCode="dd\.mm\.yyyy;@"/>
  </numFmts>
  <fonts count="43" x14ac:knownFonts="1">
    <font>
      <sz val="11"/>
      <color rgb="FF000000"/>
      <name val="Calibri"/>
      <family val="2"/>
      <charset val="238"/>
    </font>
    <font>
      <sz val="11"/>
      <color rgb="FF3F3F76"/>
      <name val="Calibri"/>
      <family val="2"/>
      <charset val="1"/>
    </font>
    <font>
      <sz val="11"/>
      <color rgb="FF9C6500"/>
      <name val="Calibri"/>
      <family val="2"/>
      <charset val="1"/>
    </font>
    <font>
      <sz val="10"/>
      <name val="Arial"/>
      <family val="2"/>
      <charset val="238"/>
    </font>
    <font>
      <sz val="10"/>
      <name val="MS Sans Serif"/>
      <family val="2"/>
      <charset val="1"/>
    </font>
    <font>
      <sz val="11"/>
      <color rgb="FF000000"/>
      <name val="Calibri"/>
      <family val="2"/>
      <charset val="1"/>
    </font>
    <font>
      <sz val="10"/>
      <color rgb="FF000000"/>
      <name val="Calibri"/>
      <family val="2"/>
      <charset val="1"/>
    </font>
    <font>
      <b/>
      <sz val="11"/>
      <color rgb="FF000000"/>
      <name val="Calibri"/>
      <family val="2"/>
      <charset val="238"/>
    </font>
    <font>
      <b/>
      <sz val="12"/>
      <name val="Calibri"/>
      <family val="2"/>
      <charset val="238"/>
    </font>
    <font>
      <b/>
      <sz val="10"/>
      <name val="Calibri"/>
      <family val="2"/>
      <charset val="238"/>
    </font>
    <font>
      <b/>
      <sz val="12"/>
      <color rgb="FF000000"/>
      <name val="Calibri"/>
      <family val="2"/>
      <charset val="238"/>
    </font>
    <font>
      <sz val="12"/>
      <color rgb="FF000000"/>
      <name val="Calibri"/>
      <family val="2"/>
      <charset val="238"/>
    </font>
    <font>
      <i/>
      <sz val="10"/>
      <color rgb="FF000000"/>
      <name val="Calibri"/>
      <family val="2"/>
      <charset val="1"/>
    </font>
    <font>
      <sz val="10"/>
      <color rgb="FF000000"/>
      <name val="Calibri"/>
      <family val="2"/>
      <charset val="238"/>
    </font>
    <font>
      <b/>
      <sz val="10"/>
      <color rgb="FF000000"/>
      <name val="Calibri"/>
      <family val="2"/>
      <charset val="1"/>
    </font>
    <font>
      <b/>
      <sz val="10"/>
      <name val="Calibri"/>
      <family val="2"/>
      <charset val="1"/>
    </font>
    <font>
      <sz val="10"/>
      <color rgb="FFFFFFFF"/>
      <name val="Calibri"/>
      <family val="2"/>
      <charset val="238"/>
    </font>
    <font>
      <b/>
      <sz val="10"/>
      <color rgb="FFFFFFFF"/>
      <name val="Calibri"/>
      <family val="2"/>
      <charset val="1"/>
    </font>
    <font>
      <b/>
      <sz val="10"/>
      <color rgb="FFFFFFFF"/>
      <name val="Calibri"/>
      <family val="2"/>
      <charset val="238"/>
    </font>
    <font>
      <b/>
      <sz val="10"/>
      <color rgb="FF000000"/>
      <name val="Calibri"/>
      <family val="2"/>
      <charset val="238"/>
    </font>
    <font>
      <b/>
      <sz val="10"/>
      <color rgb="FFFFFFFF"/>
      <name val="Trebuchet MS"/>
      <family val="2"/>
      <charset val="1"/>
    </font>
    <font>
      <sz val="10"/>
      <color rgb="FF000000"/>
      <name val="Trebuchet MS"/>
      <family val="2"/>
      <charset val="1"/>
    </font>
    <font>
      <b/>
      <sz val="10"/>
      <color rgb="FFFF0000"/>
      <name val="Calibri"/>
      <family val="2"/>
      <charset val="238"/>
    </font>
    <font>
      <sz val="10"/>
      <name val="Calibri"/>
      <family val="2"/>
      <charset val="238"/>
    </font>
    <font>
      <sz val="10"/>
      <color rgb="FF444444"/>
      <name val="Calibri"/>
      <family val="2"/>
      <charset val="238"/>
    </font>
    <font>
      <b/>
      <sz val="10"/>
      <color rgb="FF000000"/>
      <name val="Trebuchet MS"/>
      <family val="2"/>
      <charset val="1"/>
    </font>
    <font>
      <b/>
      <sz val="10"/>
      <color rgb="FFC00000"/>
      <name val="Calibri"/>
      <family val="2"/>
      <charset val="1"/>
    </font>
    <font>
      <b/>
      <sz val="10"/>
      <color rgb="FF003399"/>
      <name val="Calibri"/>
      <family val="2"/>
      <charset val="1"/>
    </font>
    <font>
      <b/>
      <i/>
      <sz val="10"/>
      <name val="Calibri"/>
      <family val="2"/>
      <charset val="238"/>
    </font>
    <font>
      <b/>
      <sz val="11"/>
      <color rgb="FF000000"/>
      <name val="Calibri"/>
      <family val="2"/>
      <charset val="1"/>
    </font>
    <font>
      <b/>
      <sz val="14"/>
      <name val="Calibri"/>
      <family val="2"/>
      <charset val="238"/>
    </font>
    <font>
      <b/>
      <sz val="14"/>
      <color rgb="FF000000"/>
      <name val="Calibri"/>
      <family val="2"/>
      <charset val="238"/>
    </font>
    <font>
      <b/>
      <sz val="12"/>
      <name val="Calibri"/>
      <family val="2"/>
      <charset val="1"/>
    </font>
    <font>
      <sz val="12"/>
      <name val="Calibri"/>
      <family val="2"/>
      <charset val="238"/>
    </font>
    <font>
      <sz val="12"/>
      <name val="Calibri"/>
      <family val="2"/>
      <charset val="1"/>
    </font>
    <font>
      <sz val="12"/>
      <color rgb="FF000000"/>
      <name val="Calibri"/>
      <family val="2"/>
      <charset val="1"/>
    </font>
    <font>
      <b/>
      <i/>
      <sz val="8"/>
      <color rgb="FF000000"/>
      <name val="Calibri"/>
      <family val="2"/>
      <charset val="1"/>
    </font>
    <font>
      <sz val="11"/>
      <color rgb="FF000000"/>
      <name val="Calibri"/>
      <family val="2"/>
      <charset val="238"/>
    </font>
    <font>
      <sz val="10"/>
      <name val="Calibri"/>
      <family val="2"/>
      <scheme val="minor"/>
    </font>
    <font>
      <b/>
      <sz val="10"/>
      <color rgb="FF000000"/>
      <name val="Calibri"/>
      <family val="2"/>
      <charset val="238"/>
      <scheme val="minor"/>
    </font>
    <font>
      <sz val="10"/>
      <color theme="1"/>
      <name val="Calibri"/>
      <family val="2"/>
      <charset val="238"/>
      <scheme val="minor"/>
    </font>
    <font>
      <sz val="10"/>
      <color rgb="FF000000"/>
      <name val="Calibri"/>
      <family val="2"/>
      <charset val="238"/>
      <scheme val="minor"/>
    </font>
    <font>
      <b/>
      <sz val="10"/>
      <color theme="1"/>
      <name val="Calibri"/>
      <family val="2"/>
      <charset val="238"/>
      <scheme val="minor"/>
    </font>
  </fonts>
  <fills count="8">
    <fill>
      <patternFill patternType="none"/>
    </fill>
    <fill>
      <patternFill patternType="gray125"/>
    </fill>
    <fill>
      <patternFill patternType="solid">
        <fgColor rgb="FFFFCC99"/>
        <bgColor rgb="FFFFC7CE"/>
      </patternFill>
    </fill>
    <fill>
      <patternFill patternType="solid">
        <fgColor rgb="FFFFEB9C"/>
        <bgColor rgb="FFFFFFCC"/>
      </patternFill>
    </fill>
    <fill>
      <patternFill patternType="solid">
        <fgColor rgb="FFDCE6F2"/>
        <bgColor rgb="FFC6EFCE"/>
      </patternFill>
    </fill>
    <fill>
      <patternFill patternType="solid">
        <fgColor rgb="FFFFFFFF"/>
        <bgColor rgb="FFFFFFCC"/>
      </patternFill>
    </fill>
    <fill>
      <patternFill patternType="solid">
        <fgColor theme="0"/>
        <bgColor indexed="64"/>
      </patternFill>
    </fill>
    <fill>
      <patternFill patternType="solid">
        <fgColor theme="4" tint="0.79998168889431442"/>
        <bgColor indexed="64"/>
      </patternFill>
    </fill>
  </fills>
  <borders count="35">
    <border>
      <left/>
      <right/>
      <top/>
      <bottom/>
      <diagonal/>
    </border>
    <border>
      <left style="thin">
        <color rgb="FF7F7F7F"/>
      </left>
      <right style="thin">
        <color rgb="FF7F7F7F"/>
      </right>
      <top style="thin">
        <color rgb="FF7F7F7F"/>
      </top>
      <bottom style="thin">
        <color rgb="FF7F7F7F"/>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
      <left style="medium">
        <color auto="1"/>
      </left>
      <right style="thin">
        <color auto="1"/>
      </right>
      <top/>
      <bottom style="thin">
        <color auto="1"/>
      </bottom>
      <diagonal/>
    </border>
    <border>
      <left style="thin">
        <color auto="1"/>
      </left>
      <right style="thin">
        <color auto="1"/>
      </right>
      <top/>
      <bottom style="thin">
        <color auto="1"/>
      </bottom>
      <diagonal/>
    </border>
    <border>
      <left style="thin">
        <color auto="1"/>
      </left>
      <right style="medium">
        <color auto="1"/>
      </right>
      <top/>
      <bottom style="thin">
        <color auto="1"/>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diagonal/>
    </border>
    <border>
      <left/>
      <right/>
      <top/>
      <bottom style="medium">
        <color auto="1"/>
      </bottom>
      <diagonal/>
    </border>
    <border>
      <left style="thin">
        <color auto="1"/>
      </left>
      <right style="thin">
        <color auto="1"/>
      </right>
      <top style="thin">
        <color auto="1"/>
      </top>
      <bottom/>
      <diagonal/>
    </border>
    <border>
      <left style="thin">
        <color auto="1"/>
      </left>
      <right style="medium">
        <color auto="1"/>
      </right>
      <top style="thin">
        <color auto="1"/>
      </top>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right style="thin">
        <color auto="1"/>
      </right>
      <top style="thin">
        <color auto="1"/>
      </top>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medium">
        <color auto="1"/>
      </left>
      <right style="thin">
        <color auto="1"/>
      </right>
      <top style="medium">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bottom style="medium">
        <color auto="1"/>
      </bottom>
      <diagonal/>
    </border>
    <border>
      <left style="thin">
        <color auto="1"/>
      </left>
      <right style="medium">
        <color auto="1"/>
      </right>
      <top/>
      <bottom style="medium">
        <color auto="1"/>
      </bottom>
      <diagonal/>
    </border>
    <border>
      <left/>
      <right style="thin">
        <color auto="1"/>
      </right>
      <top style="medium">
        <color auto="1"/>
      </top>
      <bottom style="thin">
        <color auto="1"/>
      </bottom>
      <diagonal/>
    </border>
    <border>
      <left/>
      <right style="thin">
        <color auto="1"/>
      </right>
      <top style="thin">
        <color auto="1"/>
      </top>
      <bottom style="thin">
        <color auto="1"/>
      </bottom>
      <diagonal/>
    </border>
    <border>
      <left style="medium">
        <color auto="1"/>
      </left>
      <right style="medium">
        <color auto="1"/>
      </right>
      <top style="medium">
        <color auto="1"/>
      </top>
      <bottom style="thin">
        <color auto="1"/>
      </bottom>
      <diagonal/>
    </border>
    <border>
      <left/>
      <right style="thin">
        <color auto="1"/>
      </right>
      <top style="medium">
        <color auto="1"/>
      </top>
      <bottom style="medium">
        <color auto="1"/>
      </bottom>
      <diagonal/>
    </border>
    <border>
      <left style="medium">
        <color auto="1"/>
      </left>
      <right style="medium">
        <color auto="1"/>
      </right>
      <top style="thin">
        <color auto="1"/>
      </top>
      <bottom style="thin">
        <color auto="1"/>
      </bottom>
      <diagonal/>
    </border>
    <border>
      <left/>
      <right style="thin">
        <color auto="1"/>
      </right>
      <top/>
      <bottom style="thin">
        <color auto="1"/>
      </bottom>
      <diagonal/>
    </border>
    <border>
      <left/>
      <right style="thin">
        <color auto="1"/>
      </right>
      <top/>
      <bottom/>
      <diagonal/>
    </border>
    <border>
      <left style="thin">
        <color auto="1"/>
      </left>
      <right style="medium">
        <color auto="1"/>
      </right>
      <top/>
      <bottom/>
      <diagonal/>
    </border>
    <border>
      <left style="medium">
        <color auto="1"/>
      </left>
      <right style="medium">
        <color auto="1"/>
      </right>
      <top style="medium">
        <color auto="1"/>
      </top>
      <bottom style="medium">
        <color auto="1"/>
      </bottom>
      <diagonal/>
    </border>
    <border>
      <left/>
      <right style="thin">
        <color auto="1"/>
      </right>
      <top/>
      <bottom style="medium">
        <color auto="1"/>
      </bottom>
      <diagonal/>
    </border>
    <border>
      <left style="medium">
        <color indexed="64"/>
      </left>
      <right style="thin">
        <color auto="1"/>
      </right>
      <top/>
      <bottom style="medium">
        <color indexed="64"/>
      </bottom>
      <diagonal/>
    </border>
  </borders>
  <cellStyleXfs count="40">
    <xf numFmtId="0" fontId="0" fillId="0" borderId="0"/>
    <xf numFmtId="165" fontId="37" fillId="0" borderId="0" applyBorder="0" applyProtection="0"/>
    <xf numFmtId="164" fontId="37" fillId="0" borderId="0" applyBorder="0" applyProtection="0"/>
    <xf numFmtId="165" fontId="37" fillId="0" borderId="0" applyBorder="0" applyProtection="0"/>
    <xf numFmtId="165" fontId="37" fillId="0" borderId="0" applyBorder="0" applyProtection="0"/>
    <xf numFmtId="165" fontId="37" fillId="0" borderId="0" applyBorder="0" applyProtection="0"/>
    <xf numFmtId="164" fontId="37" fillId="0" borderId="0" applyBorder="0" applyProtection="0"/>
    <xf numFmtId="165" fontId="37" fillId="0" borderId="0" applyBorder="0" applyProtection="0"/>
    <xf numFmtId="165" fontId="37" fillId="0" borderId="0" applyBorder="0" applyProtection="0"/>
    <xf numFmtId="165" fontId="37" fillId="0" borderId="0" applyBorder="0" applyProtection="0"/>
    <xf numFmtId="165" fontId="37" fillId="0" borderId="0" applyBorder="0" applyProtection="0"/>
    <xf numFmtId="0" fontId="1" fillId="2" borderId="1" applyProtection="0"/>
    <xf numFmtId="0" fontId="2" fillId="3" borderId="0" applyBorder="0" applyProtection="0"/>
    <xf numFmtId="0" fontId="37" fillId="0" borderId="0"/>
    <xf numFmtId="0" fontId="3" fillId="0" borderId="0"/>
    <xf numFmtId="0" fontId="37" fillId="0" borderId="0"/>
    <xf numFmtId="0" fontId="37" fillId="0" borderId="0"/>
    <xf numFmtId="0" fontId="37" fillId="0" borderId="0"/>
    <xf numFmtId="0" fontId="4" fillId="0" borderId="0"/>
    <xf numFmtId="0" fontId="37" fillId="0" borderId="0"/>
    <xf numFmtId="0" fontId="37" fillId="0" borderId="0"/>
    <xf numFmtId="0" fontId="5" fillId="0" borderId="0"/>
    <xf numFmtId="0" fontId="5" fillId="0" borderId="0"/>
    <xf numFmtId="0" fontId="5" fillId="0" borderId="0"/>
    <xf numFmtId="0" fontId="5" fillId="0" borderId="0"/>
    <xf numFmtId="0" fontId="5" fillId="0" borderId="0"/>
    <xf numFmtId="0" fontId="5" fillId="0" borderId="0"/>
    <xf numFmtId="0" fontId="6" fillId="0" borderId="0"/>
    <xf numFmtId="0" fontId="5" fillId="0" borderId="0"/>
    <xf numFmtId="0" fontId="37" fillId="0" borderId="0"/>
    <xf numFmtId="0" fontId="5" fillId="0" borderId="0"/>
    <xf numFmtId="0" fontId="5" fillId="0" borderId="0"/>
    <xf numFmtId="0" fontId="5" fillId="0" borderId="0"/>
    <xf numFmtId="0" fontId="5" fillId="0" borderId="0"/>
    <xf numFmtId="0" fontId="37" fillId="0" borderId="0"/>
    <xf numFmtId="0" fontId="5" fillId="0" borderId="0"/>
    <xf numFmtId="0" fontId="3" fillId="0" borderId="0"/>
    <xf numFmtId="0" fontId="7" fillId="0" borderId="0"/>
    <xf numFmtId="166" fontId="37" fillId="0" borderId="0" applyBorder="0" applyProtection="0"/>
    <xf numFmtId="164" fontId="37" fillId="0" borderId="0" applyBorder="0" applyProtection="0"/>
  </cellStyleXfs>
  <cellXfs count="441">
    <xf numFmtId="0" fontId="0" fillId="0" borderId="0" xfId="0"/>
    <xf numFmtId="0" fontId="9" fillId="0" borderId="0" xfId="0" applyFont="1" applyBorder="1" applyAlignment="1">
      <alignment horizontal="center" vertical="center" wrapText="1"/>
    </xf>
    <xf numFmtId="0" fontId="10" fillId="5" borderId="5" xfId="0" applyFont="1" applyFill="1" applyBorder="1" applyAlignment="1">
      <alignment horizontal="left" vertical="center"/>
    </xf>
    <xf numFmtId="3" fontId="0" fillId="0" borderId="0" xfId="0" applyNumberFormat="1"/>
    <xf numFmtId="0" fontId="10" fillId="0" borderId="8" xfId="0" applyFont="1" applyBorder="1" applyAlignment="1">
      <alignment horizontal="left" vertical="center"/>
    </xf>
    <xf numFmtId="0" fontId="10" fillId="5" borderId="8" xfId="0" applyFont="1" applyFill="1" applyBorder="1" applyAlignment="1">
      <alignment horizontal="left" vertical="center"/>
    </xf>
    <xf numFmtId="0" fontId="10" fillId="0" borderId="9" xfId="0" applyFont="1" applyBorder="1" applyAlignment="1">
      <alignment horizontal="left" vertical="center"/>
    </xf>
    <xf numFmtId="0" fontId="10" fillId="4" borderId="2" xfId="0" applyFont="1" applyFill="1" applyBorder="1" applyAlignment="1">
      <alignment horizontal="left" vertical="center"/>
    </xf>
    <xf numFmtId="3" fontId="10" fillId="4" borderId="3" xfId="0" applyNumberFormat="1" applyFont="1" applyFill="1" applyBorder="1" applyAlignment="1">
      <alignment horizontal="center" vertical="center"/>
    </xf>
    <xf numFmtId="3" fontId="10" fillId="4" borderId="4" xfId="0" applyNumberFormat="1" applyFont="1" applyFill="1" applyBorder="1" applyAlignment="1">
      <alignment horizontal="center" vertical="center"/>
    </xf>
    <xf numFmtId="0" fontId="12" fillId="0" borderId="0" xfId="0" applyFont="1"/>
    <xf numFmtId="0" fontId="0" fillId="0" borderId="0" xfId="0" applyFont="1"/>
    <xf numFmtId="0" fontId="0" fillId="0" borderId="0" xfId="0" applyFont="1" applyBorder="1"/>
    <xf numFmtId="0" fontId="10" fillId="0" borderId="5" xfId="0" applyFont="1" applyBorder="1" applyAlignment="1">
      <alignment horizontal="left" vertical="center"/>
    </xf>
    <xf numFmtId="3" fontId="11" fillId="0" borderId="11" xfId="0" applyNumberFormat="1" applyFont="1" applyBorder="1" applyAlignment="1">
      <alignment horizontal="center" vertical="center"/>
    </xf>
    <xf numFmtId="3" fontId="11" fillId="0" borderId="12" xfId="0" applyNumberFormat="1" applyFont="1" applyBorder="1" applyAlignment="1">
      <alignment horizontal="center" vertical="center"/>
    </xf>
    <xf numFmtId="3" fontId="11" fillId="0" borderId="14" xfId="0" applyNumberFormat="1" applyFont="1" applyBorder="1" applyAlignment="1">
      <alignment horizontal="center" vertical="center"/>
    </xf>
    <xf numFmtId="0" fontId="0" fillId="5" borderId="0" xfId="0" applyFont="1" applyFill="1"/>
    <xf numFmtId="0" fontId="10" fillId="5" borderId="9" xfId="0" applyFont="1" applyFill="1" applyBorder="1" applyAlignment="1">
      <alignment horizontal="left" vertical="center"/>
    </xf>
    <xf numFmtId="3" fontId="0" fillId="5" borderId="0" xfId="0" applyNumberFormat="1" applyFont="1" applyFill="1"/>
    <xf numFmtId="3" fontId="11" fillId="0" borderId="15" xfId="0" applyNumberFormat="1" applyFont="1" applyBorder="1" applyAlignment="1">
      <alignment horizontal="center" vertical="center"/>
    </xf>
    <xf numFmtId="0" fontId="10" fillId="0" borderId="0" xfId="0" applyFont="1" applyBorder="1" applyAlignment="1">
      <alignment horizontal="left" vertical="center"/>
    </xf>
    <xf numFmtId="3" fontId="11" fillId="0" borderId="0" xfId="0" applyNumberFormat="1" applyFont="1" applyBorder="1" applyAlignment="1">
      <alignment horizontal="center" vertical="center"/>
    </xf>
    <xf numFmtId="3" fontId="10" fillId="0" borderId="0" xfId="0" applyNumberFormat="1" applyFont="1" applyBorder="1" applyAlignment="1">
      <alignment horizontal="center" vertical="center"/>
    </xf>
    <xf numFmtId="4" fontId="10" fillId="0" borderId="0" xfId="0" applyNumberFormat="1" applyFont="1" applyBorder="1" applyAlignment="1">
      <alignment horizontal="center" vertical="center"/>
    </xf>
    <xf numFmtId="0" fontId="13" fillId="0" borderId="0" xfId="0" applyFont="1"/>
    <xf numFmtId="0" fontId="13" fillId="0" borderId="0" xfId="0" applyFont="1" applyAlignment="1">
      <alignment horizontal="left"/>
    </xf>
    <xf numFmtId="165" fontId="14" fillId="0" borderId="0" xfId="1" applyFont="1" applyBorder="1" applyAlignment="1" applyProtection="1"/>
    <xf numFmtId="0" fontId="13" fillId="0" borderId="0" xfId="0" applyFont="1" applyBorder="1"/>
    <xf numFmtId="165" fontId="13" fillId="0" borderId="0" xfId="0" applyNumberFormat="1" applyFont="1"/>
    <xf numFmtId="4" fontId="9" fillId="0" borderId="0" xfId="0" applyNumberFormat="1" applyFont="1" applyBorder="1" applyAlignment="1">
      <alignment horizontal="center" vertical="center" wrapText="1"/>
    </xf>
    <xf numFmtId="3" fontId="9" fillId="0" borderId="0" xfId="0" applyNumberFormat="1" applyFont="1" applyBorder="1" applyAlignment="1">
      <alignment horizontal="center" vertical="center" wrapText="1"/>
    </xf>
    <xf numFmtId="165" fontId="9" fillId="0" borderId="0" xfId="1" applyFont="1" applyBorder="1" applyAlignment="1" applyProtection="1">
      <alignment horizontal="center" vertical="center" wrapText="1"/>
    </xf>
    <xf numFmtId="165" fontId="9" fillId="0" borderId="0" xfId="0" applyNumberFormat="1" applyFont="1" applyBorder="1" applyAlignment="1">
      <alignment horizontal="center" vertical="center" wrapText="1"/>
    </xf>
    <xf numFmtId="4" fontId="13" fillId="0" borderId="0" xfId="0" applyNumberFormat="1" applyFont="1"/>
    <xf numFmtId="165" fontId="15" fillId="0" borderId="0" xfId="1" applyFont="1" applyBorder="1" applyAlignment="1" applyProtection="1">
      <alignment horizontal="center" vertical="center" wrapText="1"/>
    </xf>
    <xf numFmtId="165" fontId="16" fillId="0" borderId="0" xfId="0" applyNumberFormat="1" applyFont="1"/>
    <xf numFmtId="0" fontId="15" fillId="0" borderId="0" xfId="0" applyFont="1" applyBorder="1" applyAlignment="1">
      <alignment horizontal="center" vertical="center" wrapText="1"/>
    </xf>
    <xf numFmtId="0" fontId="14" fillId="0" borderId="0" xfId="0" applyFont="1"/>
    <xf numFmtId="165" fontId="17" fillId="0" borderId="0" xfId="0" applyNumberFormat="1" applyFont="1"/>
    <xf numFmtId="165" fontId="18" fillId="0" borderId="0" xfId="0" applyNumberFormat="1" applyFont="1"/>
    <xf numFmtId="0" fontId="19" fillId="0" borderId="0" xfId="0" applyFont="1"/>
    <xf numFmtId="4" fontId="9" fillId="4" borderId="16" xfId="0" applyNumberFormat="1" applyFont="1" applyFill="1" applyBorder="1" applyAlignment="1">
      <alignment horizontal="center" vertical="center" wrapText="1"/>
    </xf>
    <xf numFmtId="165" fontId="20" fillId="0" borderId="0" xfId="0" applyNumberFormat="1" applyFont="1"/>
    <xf numFmtId="0" fontId="21" fillId="0" borderId="0" xfId="0" applyFont="1"/>
    <xf numFmtId="4" fontId="9" fillId="4" borderId="18" xfId="0" applyNumberFormat="1" applyFont="1" applyFill="1" applyBorder="1" applyAlignment="1">
      <alignment horizontal="center" vertical="center" wrapText="1"/>
    </xf>
    <xf numFmtId="3" fontId="9" fillId="4" borderId="18" xfId="36" applyNumberFormat="1" applyFont="1" applyFill="1" applyBorder="1" applyAlignment="1">
      <alignment horizontal="center" vertical="center" wrapText="1"/>
    </xf>
    <xf numFmtId="3" fontId="9" fillId="4" borderId="19" xfId="36" applyNumberFormat="1" applyFont="1" applyFill="1" applyBorder="1" applyAlignment="1">
      <alignment horizontal="center" vertical="center" wrapText="1"/>
    </xf>
    <xf numFmtId="0" fontId="23" fillId="0" borderId="0" xfId="0" applyFont="1"/>
    <xf numFmtId="0" fontId="23" fillId="0" borderId="20" xfId="0" applyFont="1" applyBorder="1" applyAlignment="1">
      <alignment horizontal="center" vertical="center" wrapText="1"/>
    </xf>
    <xf numFmtId="0" fontId="23" fillId="0" borderId="16" xfId="0" applyFont="1" applyBorder="1" applyAlignment="1">
      <alignment vertical="center" wrapText="1"/>
    </xf>
    <xf numFmtId="0" fontId="23" fillId="5" borderId="16" xfId="0" applyFont="1" applyFill="1" applyBorder="1" applyAlignment="1">
      <alignment horizontal="center" vertical="center" wrapText="1"/>
    </xf>
    <xf numFmtId="167" fontId="23" fillId="5" borderId="16" xfId="0" applyNumberFormat="1" applyFont="1" applyFill="1" applyBorder="1" applyAlignment="1">
      <alignment horizontal="center" vertical="center" wrapText="1"/>
    </xf>
    <xf numFmtId="0" fontId="23" fillId="5" borderId="16" xfId="0" applyFont="1" applyFill="1" applyBorder="1" applyAlignment="1">
      <alignment vertical="center" wrapText="1"/>
    </xf>
    <xf numFmtId="0" fontId="23" fillId="5" borderId="16" xfId="0" applyFont="1" applyFill="1" applyBorder="1" applyAlignment="1">
      <alignment horizontal="left" vertical="center" wrapText="1"/>
    </xf>
    <xf numFmtId="9" fontId="23" fillId="0" borderId="16" xfId="0" applyNumberFormat="1" applyFont="1" applyBorder="1" applyAlignment="1">
      <alignment horizontal="center" vertical="center" wrapText="1"/>
    </xf>
    <xf numFmtId="3" fontId="23" fillId="5" borderId="16" xfId="1" applyNumberFormat="1" applyFont="1" applyFill="1" applyBorder="1" applyAlignment="1" applyProtection="1">
      <alignment horizontal="center" vertical="center" wrapText="1"/>
    </xf>
    <xf numFmtId="3" fontId="24" fillId="5" borderId="16" xfId="1" applyNumberFormat="1" applyFont="1" applyFill="1" applyBorder="1" applyAlignment="1" applyProtection="1">
      <alignment horizontal="center" vertical="center" wrapText="1"/>
    </xf>
    <xf numFmtId="3" fontId="23" fillId="0" borderId="16" xfId="1" applyNumberFormat="1" applyFont="1" applyBorder="1" applyAlignment="1" applyProtection="1">
      <alignment horizontal="center" vertical="center" wrapText="1"/>
    </xf>
    <xf numFmtId="3" fontId="23" fillId="5" borderId="16" xfId="0" applyNumberFormat="1" applyFont="1" applyFill="1" applyBorder="1" applyAlignment="1">
      <alignment horizontal="center" vertical="center" wrapText="1"/>
    </xf>
    <xf numFmtId="3" fontId="23" fillId="5" borderId="17" xfId="0" applyNumberFormat="1" applyFont="1" applyFill="1" applyBorder="1" applyAlignment="1">
      <alignment horizontal="center" vertical="center" wrapText="1"/>
    </xf>
    <xf numFmtId="3" fontId="23" fillId="0" borderId="0" xfId="0" applyNumberFormat="1" applyFont="1"/>
    <xf numFmtId="0" fontId="23" fillId="0" borderId="8" xfId="0" applyFont="1" applyBorder="1" applyAlignment="1">
      <alignment horizontal="center" vertical="center" wrapText="1"/>
    </xf>
    <xf numFmtId="0" fontId="23" fillId="0" borderId="13" xfId="0" applyFont="1" applyBorder="1" applyAlignment="1">
      <alignment vertical="center" wrapText="1"/>
    </xf>
    <xf numFmtId="0" fontId="23" fillId="5" borderId="13" xfId="0" applyFont="1" applyFill="1" applyBorder="1" applyAlignment="1">
      <alignment horizontal="center" vertical="center" wrapText="1"/>
    </xf>
    <xf numFmtId="167" fontId="23" fillId="5" borderId="13" xfId="0" applyNumberFormat="1" applyFont="1" applyFill="1" applyBorder="1" applyAlignment="1">
      <alignment horizontal="center" vertical="center" wrapText="1"/>
    </xf>
    <xf numFmtId="0" fontId="23" fillId="5" borderId="13" xfId="0" applyFont="1" applyFill="1" applyBorder="1" applyAlignment="1">
      <alignment vertical="center" wrapText="1"/>
    </xf>
    <xf numFmtId="0" fontId="23" fillId="5" borderId="13" xfId="0" applyFont="1" applyFill="1" applyBorder="1" applyAlignment="1">
      <alignment horizontal="left" vertical="center" wrapText="1"/>
    </xf>
    <xf numFmtId="9" fontId="23" fillId="0" borderId="13" xfId="0" applyNumberFormat="1" applyFont="1" applyBorder="1" applyAlignment="1">
      <alignment horizontal="center" vertical="center" wrapText="1"/>
    </xf>
    <xf numFmtId="0" fontId="23" fillId="0" borderId="13" xfId="0" applyFont="1" applyBorder="1" applyAlignment="1">
      <alignment horizontal="center" vertical="center" wrapText="1"/>
    </xf>
    <xf numFmtId="3" fontId="23" fillId="0" borderId="13" xfId="1" applyNumberFormat="1" applyFont="1" applyBorder="1" applyAlignment="1" applyProtection="1">
      <alignment horizontal="center" vertical="center" wrapText="1"/>
    </xf>
    <xf numFmtId="3" fontId="23" fillId="5" borderId="13" xfId="1" applyNumberFormat="1" applyFont="1" applyFill="1" applyBorder="1" applyAlignment="1" applyProtection="1">
      <alignment horizontal="center" vertical="center" wrapText="1"/>
    </xf>
    <xf numFmtId="3" fontId="23" fillId="0" borderId="13" xfId="0" applyNumberFormat="1" applyFont="1" applyBorder="1" applyAlignment="1">
      <alignment horizontal="center" vertical="center" wrapText="1"/>
    </xf>
    <xf numFmtId="3" fontId="23" fillId="0" borderId="14" xfId="0" applyNumberFormat="1" applyFont="1" applyBorder="1" applyAlignment="1">
      <alignment horizontal="center" vertical="center" wrapText="1"/>
    </xf>
    <xf numFmtId="0" fontId="23" fillId="5" borderId="13" xfId="0" applyFont="1" applyFill="1" applyBorder="1" applyAlignment="1">
      <alignment horizontal="left" vertical="top" wrapText="1"/>
    </xf>
    <xf numFmtId="3" fontId="23" fillId="5" borderId="13" xfId="0" applyNumberFormat="1" applyFont="1" applyFill="1" applyBorder="1" applyAlignment="1">
      <alignment horizontal="center" vertical="center" wrapText="1"/>
    </xf>
    <xf numFmtId="3" fontId="23" fillId="5" borderId="14" xfId="0" applyNumberFormat="1" applyFont="1" applyFill="1" applyBorder="1" applyAlignment="1">
      <alignment horizontal="center" vertical="center" wrapText="1"/>
    </xf>
    <xf numFmtId="0" fontId="23" fillId="0" borderId="13" xfId="0" applyFont="1" applyBorder="1" applyAlignment="1">
      <alignment horizontal="left" vertical="top" wrapText="1"/>
    </xf>
    <xf numFmtId="3" fontId="24" fillId="5" borderId="13" xfId="1" applyNumberFormat="1" applyFont="1" applyFill="1" applyBorder="1" applyAlignment="1" applyProtection="1">
      <alignment horizontal="center" vertical="center" wrapText="1"/>
    </xf>
    <xf numFmtId="3" fontId="23" fillId="5" borderId="13" xfId="36" applyNumberFormat="1" applyFont="1" applyFill="1" applyBorder="1" applyAlignment="1">
      <alignment horizontal="center" vertical="center" wrapText="1"/>
    </xf>
    <xf numFmtId="3" fontId="23" fillId="5" borderId="14" xfId="36" applyNumberFormat="1" applyFont="1" applyFill="1" applyBorder="1" applyAlignment="1">
      <alignment horizontal="center" vertical="center" wrapText="1"/>
    </xf>
    <xf numFmtId="0" fontId="23" fillId="0" borderId="13" xfId="0" applyFont="1" applyBorder="1" applyAlignment="1">
      <alignment horizontal="left" vertical="center" wrapText="1"/>
    </xf>
    <xf numFmtId="3" fontId="23" fillId="0" borderId="13" xfId="0" applyNumberFormat="1" applyFont="1" applyBorder="1" applyAlignment="1">
      <alignment horizontal="center" vertical="center"/>
    </xf>
    <xf numFmtId="3" fontId="23" fillId="5" borderId="14" xfId="0" applyNumberFormat="1" applyFont="1" applyFill="1" applyBorder="1" applyAlignment="1">
      <alignment horizontal="center" vertical="center"/>
    </xf>
    <xf numFmtId="3" fontId="23" fillId="0" borderId="18" xfId="1" applyNumberFormat="1" applyFont="1" applyBorder="1" applyAlignment="1" applyProtection="1">
      <alignment horizontal="center" vertical="center" wrapText="1"/>
    </xf>
    <xf numFmtId="3" fontId="23" fillId="5" borderId="18" xfId="1" applyNumberFormat="1" applyFont="1" applyFill="1" applyBorder="1" applyAlignment="1" applyProtection="1">
      <alignment horizontal="center" vertical="center" wrapText="1"/>
    </xf>
    <xf numFmtId="3" fontId="23" fillId="0" borderId="18" xfId="0" applyNumberFormat="1" applyFont="1" applyBorder="1" applyAlignment="1">
      <alignment horizontal="center" vertical="center"/>
    </xf>
    <xf numFmtId="3" fontId="23" fillId="5" borderId="19" xfId="0" applyNumberFormat="1" applyFont="1" applyFill="1" applyBorder="1" applyAlignment="1">
      <alignment horizontal="center" vertical="center"/>
    </xf>
    <xf numFmtId="3" fontId="19" fillId="4" borderId="22" xfId="0" applyNumberFormat="1" applyFont="1" applyFill="1" applyBorder="1" applyAlignment="1">
      <alignment horizontal="center" vertical="center"/>
    </xf>
    <xf numFmtId="3" fontId="19" fillId="4" borderId="23" xfId="0" applyNumberFormat="1" applyFont="1" applyFill="1" applyBorder="1" applyAlignment="1">
      <alignment horizontal="center" vertical="center"/>
    </xf>
    <xf numFmtId="3" fontId="25" fillId="0" borderId="0" xfId="0" applyNumberFormat="1" applyFont="1"/>
    <xf numFmtId="165" fontId="19" fillId="0" borderId="0" xfId="1" applyFont="1" applyBorder="1" applyAlignment="1" applyProtection="1"/>
    <xf numFmtId="0" fontId="23" fillId="0" borderId="0" xfId="0" applyFont="1" applyBorder="1"/>
    <xf numFmtId="0" fontId="13" fillId="0" borderId="0" xfId="0" applyFont="1" applyBorder="1" applyAlignment="1">
      <alignment horizontal="center" vertical="center" wrapText="1"/>
    </xf>
    <xf numFmtId="3" fontId="19" fillId="4" borderId="3" xfId="0" applyNumberFormat="1" applyFont="1" applyFill="1" applyBorder="1" applyAlignment="1">
      <alignment horizontal="center" vertical="center" wrapText="1"/>
    </xf>
    <xf numFmtId="0" fontId="15" fillId="5" borderId="0" xfId="0" applyFont="1" applyFill="1" applyBorder="1" applyAlignment="1">
      <alignment horizontal="left"/>
    </xf>
    <xf numFmtId="0" fontId="15" fillId="5" borderId="0" xfId="0" applyFont="1" applyFill="1" applyBorder="1" applyAlignment="1">
      <alignment horizontal="center" vertical="center" wrapText="1"/>
    </xf>
    <xf numFmtId="0" fontId="15" fillId="5" borderId="0" xfId="0" applyFont="1" applyFill="1" applyBorder="1" applyAlignment="1">
      <alignment horizontal="center"/>
    </xf>
    <xf numFmtId="0" fontId="15" fillId="5" borderId="0" xfId="0" applyFont="1" applyFill="1" applyBorder="1" applyAlignment="1">
      <alignment horizontal="left" vertical="center"/>
    </xf>
    <xf numFmtId="0" fontId="15" fillId="5" borderId="0" xfId="0" applyFont="1" applyFill="1" applyBorder="1" applyAlignment="1">
      <alignment horizontal="center" vertical="center"/>
    </xf>
    <xf numFmtId="4" fontId="15" fillId="5" borderId="0" xfId="0" applyNumberFormat="1" applyFont="1" applyFill="1" applyBorder="1" applyAlignment="1">
      <alignment horizontal="right"/>
    </xf>
    <xf numFmtId="0" fontId="6" fillId="0" borderId="0" xfId="0" applyFont="1" applyBorder="1"/>
    <xf numFmtId="3" fontId="15" fillId="0" borderId="0" xfId="0" applyNumberFormat="1" applyFont="1" applyBorder="1" applyAlignment="1">
      <alignment horizontal="center" vertical="center" wrapText="1"/>
    </xf>
    <xf numFmtId="0" fontId="6" fillId="0" borderId="0" xfId="0" applyFont="1"/>
    <xf numFmtId="4" fontId="6" fillId="0" borderId="0" xfId="0" applyNumberFormat="1" applyFont="1"/>
    <xf numFmtId="0" fontId="26" fillId="5" borderId="0" xfId="0" applyFont="1" applyFill="1" applyBorder="1" applyAlignment="1">
      <alignment horizontal="left"/>
    </xf>
    <xf numFmtId="0" fontId="26" fillId="5" borderId="0" xfId="0" applyFont="1" applyFill="1" applyBorder="1" applyAlignment="1">
      <alignment horizontal="center" vertical="center" wrapText="1"/>
    </xf>
    <xf numFmtId="3" fontId="15" fillId="4" borderId="16" xfId="0" applyNumberFormat="1" applyFont="1" applyFill="1" applyBorder="1" applyAlignment="1">
      <alignment horizontal="center" vertical="center" wrapText="1"/>
    </xf>
    <xf numFmtId="3" fontId="15" fillId="4" borderId="18" xfId="0" applyNumberFormat="1" applyFont="1" applyFill="1" applyBorder="1" applyAlignment="1">
      <alignment horizontal="center" vertical="center" wrapText="1"/>
    </xf>
    <xf numFmtId="0" fontId="23" fillId="5" borderId="0" xfId="0" applyFont="1" applyFill="1" applyBorder="1" applyAlignment="1">
      <alignment horizontal="center" vertical="center" wrapText="1"/>
    </xf>
    <xf numFmtId="0" fontId="13" fillId="0" borderId="5" xfId="0" applyFont="1" applyBorder="1" applyAlignment="1">
      <alignment horizontal="center" vertical="center" wrapText="1"/>
    </xf>
    <xf numFmtId="0" fontId="13" fillId="0" borderId="6" xfId="0" applyFont="1" applyBorder="1" applyAlignment="1">
      <alignment horizontal="center" vertical="center" wrapText="1"/>
    </xf>
    <xf numFmtId="0" fontId="13" fillId="0" borderId="6" xfId="0" applyFont="1" applyBorder="1" applyAlignment="1">
      <alignment horizontal="left" vertical="center" wrapText="1"/>
    </xf>
    <xf numFmtId="4" fontId="13" fillId="0" borderId="6" xfId="0" applyNumberFormat="1" applyFont="1" applyBorder="1" applyAlignment="1">
      <alignment horizontal="center" vertical="center" wrapText="1"/>
    </xf>
    <xf numFmtId="3" fontId="13" fillId="0" borderId="6" xfId="0" applyNumberFormat="1" applyFont="1" applyBorder="1" applyAlignment="1">
      <alignment horizontal="center" vertical="center" wrapText="1"/>
    </xf>
    <xf numFmtId="3" fontId="5" fillId="0" borderId="6" xfId="0" applyNumberFormat="1" applyFont="1" applyBorder="1" applyAlignment="1">
      <alignment horizontal="center" vertical="center" wrapText="1"/>
    </xf>
    <xf numFmtId="3" fontId="13" fillId="0" borderId="7" xfId="0" applyNumberFormat="1" applyFont="1" applyBorder="1" applyAlignment="1">
      <alignment horizontal="center" vertical="center" wrapText="1"/>
    </xf>
    <xf numFmtId="3" fontId="5" fillId="0" borderId="13" xfId="0" applyNumberFormat="1" applyFont="1" applyBorder="1" applyAlignment="1">
      <alignment horizontal="center" vertical="center" wrapText="1"/>
    </xf>
    <xf numFmtId="0" fontId="13" fillId="5" borderId="8" xfId="0" applyFont="1" applyFill="1" applyBorder="1" applyAlignment="1">
      <alignment horizontal="center" vertical="center" wrapText="1"/>
    </xf>
    <xf numFmtId="0" fontId="13" fillId="0" borderId="13" xfId="0" applyFont="1" applyBorder="1" applyAlignment="1">
      <alignment horizontal="left" vertical="center" wrapText="1"/>
    </xf>
    <xf numFmtId="0" fontId="13" fillId="0" borderId="13" xfId="0" applyFont="1" applyBorder="1" applyAlignment="1">
      <alignment horizontal="center" vertical="center" wrapText="1"/>
    </xf>
    <xf numFmtId="4" fontId="13" fillId="0" borderId="13" xfId="0" applyNumberFormat="1" applyFont="1" applyBorder="1" applyAlignment="1">
      <alignment horizontal="center" vertical="center" wrapText="1"/>
    </xf>
    <xf numFmtId="3" fontId="13" fillId="0" borderId="13" xfId="0" applyNumberFormat="1" applyFont="1" applyBorder="1" applyAlignment="1">
      <alignment horizontal="center" vertical="center" wrapText="1"/>
    </xf>
    <xf numFmtId="3" fontId="13" fillId="0" borderId="14" xfId="0" applyNumberFormat="1" applyFont="1" applyBorder="1" applyAlignment="1">
      <alignment horizontal="center" vertical="center" wrapText="1"/>
    </xf>
    <xf numFmtId="0" fontId="13" fillId="0" borderId="8" xfId="0" applyFont="1" applyBorder="1" applyAlignment="1">
      <alignment horizontal="center" vertical="center" wrapText="1"/>
    </xf>
    <xf numFmtId="0" fontId="23" fillId="0" borderId="13" xfId="0" applyFont="1" applyBorder="1" applyAlignment="1" applyProtection="1">
      <alignment horizontal="center" vertical="center" wrapText="1"/>
    </xf>
    <xf numFmtId="0" fontId="13" fillId="0" borderId="13" xfId="0" applyFont="1" applyBorder="1" applyAlignment="1" applyProtection="1">
      <alignment horizontal="left" vertical="center" wrapText="1"/>
    </xf>
    <xf numFmtId="0" fontId="13" fillId="0" borderId="13" xfId="0" applyFont="1" applyBorder="1" applyAlignment="1" applyProtection="1">
      <alignment horizontal="center" vertical="center" wrapText="1"/>
    </xf>
    <xf numFmtId="3" fontId="13" fillId="0" borderId="13" xfId="0" applyNumberFormat="1" applyFont="1" applyBorder="1" applyAlignment="1" applyProtection="1">
      <alignment horizontal="center" vertical="center" wrapText="1"/>
    </xf>
    <xf numFmtId="0" fontId="23" fillId="0" borderId="9" xfId="0" applyFont="1" applyBorder="1" applyAlignment="1">
      <alignment horizontal="center" vertical="center" wrapText="1"/>
    </xf>
    <xf numFmtId="0" fontId="23" fillId="0" borderId="11" xfId="0" applyFont="1" applyBorder="1" applyAlignment="1">
      <alignment horizontal="left" vertical="center" wrapText="1"/>
    </xf>
    <xf numFmtId="0" fontId="23" fillId="0" borderId="11" xfId="0" applyFont="1" applyBorder="1" applyAlignment="1" applyProtection="1">
      <alignment horizontal="center" vertical="center" wrapText="1"/>
    </xf>
    <xf numFmtId="0" fontId="13" fillId="0" borderId="11" xfId="0" applyFont="1" applyBorder="1" applyAlignment="1">
      <alignment horizontal="center" vertical="center" wrapText="1"/>
    </xf>
    <xf numFmtId="0" fontId="13" fillId="0" borderId="11" xfId="0" applyFont="1" applyBorder="1" applyAlignment="1">
      <alignment horizontal="left" vertical="center" wrapText="1"/>
    </xf>
    <xf numFmtId="4" fontId="13" fillId="0" borderId="11" xfId="0" applyNumberFormat="1" applyFont="1" applyBorder="1" applyAlignment="1">
      <alignment horizontal="center" vertical="center" wrapText="1"/>
    </xf>
    <xf numFmtId="3" fontId="13" fillId="0" borderId="11" xfId="0" applyNumberFormat="1" applyFont="1" applyBorder="1" applyAlignment="1">
      <alignment horizontal="center" vertical="center" wrapText="1"/>
    </xf>
    <xf numFmtId="3" fontId="23" fillId="0" borderId="11" xfId="0" applyNumberFormat="1" applyFont="1" applyBorder="1" applyAlignment="1">
      <alignment horizontal="center" vertical="center" wrapText="1"/>
    </xf>
    <xf numFmtId="3" fontId="5" fillId="0" borderId="11" xfId="0" applyNumberFormat="1" applyFont="1" applyBorder="1" applyAlignment="1">
      <alignment horizontal="center" vertical="center" wrapText="1"/>
    </xf>
    <xf numFmtId="3" fontId="23" fillId="0" borderId="12" xfId="0" applyNumberFormat="1" applyFont="1" applyBorder="1" applyAlignment="1">
      <alignment horizontal="center" vertical="center" wrapText="1"/>
    </xf>
    <xf numFmtId="4" fontId="27" fillId="5" borderId="0" xfId="0" applyNumberFormat="1" applyFont="1" applyFill="1" applyBorder="1" applyAlignment="1">
      <alignment horizontal="left" vertical="center"/>
    </xf>
    <xf numFmtId="3" fontId="15" fillId="4" borderId="3" xfId="0" applyNumberFormat="1" applyFont="1" applyFill="1" applyBorder="1" applyAlignment="1">
      <alignment horizontal="center" vertical="center"/>
    </xf>
    <xf numFmtId="3" fontId="15" fillId="4" borderId="4" xfId="0" applyNumberFormat="1" applyFont="1" applyFill="1" applyBorder="1" applyAlignment="1">
      <alignment horizontal="center" vertical="center"/>
    </xf>
    <xf numFmtId="3" fontId="15" fillId="5" borderId="0" xfId="0" applyNumberFormat="1" applyFont="1" applyFill="1" applyBorder="1" applyAlignment="1">
      <alignment horizontal="left"/>
    </xf>
    <xf numFmtId="0" fontId="13" fillId="5" borderId="0" xfId="0" applyFont="1" applyFill="1"/>
    <xf numFmtId="0" fontId="23" fillId="5" borderId="0" xfId="0" applyFont="1" applyFill="1"/>
    <xf numFmtId="0" fontId="23" fillId="5" borderId="0" xfId="0" applyFont="1" applyFill="1" applyAlignment="1">
      <alignment horizontal="left" vertical="center"/>
    </xf>
    <xf numFmtId="0" fontId="28" fillId="5" borderId="0" xfId="0" applyFont="1" applyFill="1"/>
    <xf numFmtId="4" fontId="9" fillId="5" borderId="0" xfId="0" applyNumberFormat="1" applyFont="1" applyFill="1" applyBorder="1" applyAlignment="1">
      <alignment horizontal="center" vertical="center" wrapText="1"/>
    </xf>
    <xf numFmtId="3" fontId="9" fillId="5" borderId="0" xfId="0" applyNumberFormat="1" applyFont="1" applyFill="1" applyBorder="1" applyAlignment="1">
      <alignment horizontal="center" vertical="center" wrapText="1"/>
    </xf>
    <xf numFmtId="0" fontId="13" fillId="5" borderId="20" xfId="0" applyFont="1" applyFill="1" applyBorder="1" applyAlignment="1">
      <alignment horizontal="center" vertical="center" wrapText="1"/>
    </xf>
    <xf numFmtId="0" fontId="13" fillId="5" borderId="16" xfId="0" applyFont="1" applyFill="1" applyBorder="1" applyAlignment="1">
      <alignment horizontal="center" vertical="center" wrapText="1"/>
    </xf>
    <xf numFmtId="0" fontId="13" fillId="5" borderId="16" xfId="0" applyFont="1" applyFill="1" applyBorder="1" applyAlignment="1">
      <alignment horizontal="left" vertical="center" wrapText="1"/>
    </xf>
    <xf numFmtId="4" fontId="13" fillId="5" borderId="16" xfId="0" applyNumberFormat="1" applyFont="1" applyFill="1" applyBorder="1" applyAlignment="1">
      <alignment horizontal="center" vertical="center" wrapText="1"/>
    </xf>
    <xf numFmtId="49" fontId="13" fillId="5" borderId="16" xfId="0" applyNumberFormat="1" applyFont="1" applyFill="1" applyBorder="1" applyAlignment="1">
      <alignment horizontal="center" vertical="center" wrapText="1"/>
    </xf>
    <xf numFmtId="3" fontId="13" fillId="5" borderId="16" xfId="0" applyNumberFormat="1" applyFont="1" applyFill="1" applyBorder="1" applyAlignment="1">
      <alignment horizontal="center" vertical="center" wrapText="1"/>
    </xf>
    <xf numFmtId="3" fontId="13" fillId="0" borderId="16" xfId="0" applyNumberFormat="1" applyFont="1" applyBorder="1" applyAlignment="1">
      <alignment horizontal="center" vertical="center" wrapText="1"/>
    </xf>
    <xf numFmtId="3" fontId="13" fillId="5" borderId="17" xfId="0" applyNumberFormat="1" applyFont="1" applyFill="1" applyBorder="1" applyAlignment="1">
      <alignment horizontal="center" vertical="center" wrapText="1"/>
    </xf>
    <xf numFmtId="0" fontId="13" fillId="5" borderId="5" xfId="0" applyFont="1" applyFill="1" applyBorder="1" applyAlignment="1">
      <alignment horizontal="center" vertical="center" wrapText="1"/>
    </xf>
    <xf numFmtId="0" fontId="13" fillId="5" borderId="13" xfId="0" applyFont="1" applyFill="1" applyBorder="1" applyAlignment="1">
      <alignment horizontal="center" vertical="center" wrapText="1"/>
    </xf>
    <xf numFmtId="0" fontId="13" fillId="5" borderId="13" xfId="0" applyFont="1" applyFill="1" applyBorder="1" applyAlignment="1">
      <alignment horizontal="left" vertical="center" wrapText="1"/>
    </xf>
    <xf numFmtId="4" fontId="13" fillId="5" borderId="13" xfId="0" applyNumberFormat="1" applyFont="1" applyFill="1" applyBorder="1" applyAlignment="1">
      <alignment horizontal="center" vertical="center" wrapText="1"/>
    </xf>
    <xf numFmtId="49" fontId="13" fillId="5" borderId="13" xfId="0" applyNumberFormat="1" applyFont="1" applyFill="1" applyBorder="1" applyAlignment="1">
      <alignment horizontal="center" vertical="center" wrapText="1"/>
    </xf>
    <xf numFmtId="3" fontId="13" fillId="5" borderId="13" xfId="0" applyNumberFormat="1" applyFont="1" applyFill="1" applyBorder="1" applyAlignment="1">
      <alignment horizontal="center" vertical="center" wrapText="1"/>
    </xf>
    <xf numFmtId="3" fontId="13" fillId="5" borderId="14" xfId="0" applyNumberFormat="1" applyFont="1" applyFill="1" applyBorder="1" applyAlignment="1">
      <alignment horizontal="center" vertical="center" wrapText="1"/>
    </xf>
    <xf numFmtId="2" fontId="13" fillId="5" borderId="13" xfId="0" applyNumberFormat="1" applyFont="1" applyFill="1" applyBorder="1" applyAlignment="1">
      <alignment horizontal="center" vertical="center" wrapText="1"/>
    </xf>
    <xf numFmtId="0" fontId="13" fillId="5" borderId="11" xfId="0" applyFont="1" applyFill="1" applyBorder="1" applyAlignment="1">
      <alignment horizontal="center" vertical="center" wrapText="1"/>
    </xf>
    <xf numFmtId="0" fontId="13" fillId="5" borderId="11" xfId="0" applyFont="1" applyFill="1" applyBorder="1" applyAlignment="1">
      <alignment horizontal="left" vertical="center" wrapText="1"/>
    </xf>
    <xf numFmtId="2" fontId="13" fillId="5" borderId="11" xfId="0" applyNumberFormat="1" applyFont="1" applyFill="1" applyBorder="1" applyAlignment="1">
      <alignment horizontal="center" vertical="center" wrapText="1"/>
    </xf>
    <xf numFmtId="49" fontId="13" fillId="5" borderId="11" xfId="0" applyNumberFormat="1" applyFont="1" applyFill="1" applyBorder="1" applyAlignment="1">
      <alignment horizontal="center" vertical="center" wrapText="1"/>
    </xf>
    <xf numFmtId="3" fontId="13" fillId="5" borderId="11" xfId="0" applyNumberFormat="1" applyFont="1" applyFill="1" applyBorder="1" applyAlignment="1">
      <alignment horizontal="center" vertical="center" wrapText="1"/>
    </xf>
    <xf numFmtId="3" fontId="13" fillId="5" borderId="12" xfId="0" applyNumberFormat="1" applyFont="1" applyFill="1" applyBorder="1" applyAlignment="1">
      <alignment horizontal="center" vertical="center" wrapText="1"/>
    </xf>
    <xf numFmtId="0" fontId="13" fillId="5" borderId="18" xfId="0" applyFont="1" applyFill="1" applyBorder="1" applyAlignment="1">
      <alignment horizontal="center" vertical="center" wrapText="1"/>
    </xf>
    <xf numFmtId="0" fontId="13" fillId="5" borderId="18" xfId="0" applyFont="1" applyFill="1" applyBorder="1" applyAlignment="1">
      <alignment horizontal="left" vertical="center" wrapText="1"/>
    </xf>
    <xf numFmtId="2" fontId="13" fillId="5" borderId="18" xfId="0" applyNumberFormat="1" applyFont="1" applyFill="1" applyBorder="1" applyAlignment="1">
      <alignment horizontal="center" vertical="center" wrapText="1"/>
    </xf>
    <xf numFmtId="49" fontId="13" fillId="5" borderId="18" xfId="0" applyNumberFormat="1" applyFont="1" applyFill="1" applyBorder="1" applyAlignment="1">
      <alignment horizontal="center" vertical="center" wrapText="1"/>
    </xf>
    <xf numFmtId="3" fontId="13" fillId="5" borderId="18" xfId="0" applyNumberFormat="1" applyFont="1" applyFill="1" applyBorder="1" applyAlignment="1">
      <alignment horizontal="center" vertical="center" wrapText="1"/>
    </xf>
    <xf numFmtId="3" fontId="13" fillId="5" borderId="19" xfId="0" applyNumberFormat="1" applyFont="1" applyFill="1" applyBorder="1" applyAlignment="1">
      <alignment horizontal="center" vertical="center" wrapText="1"/>
    </xf>
    <xf numFmtId="3" fontId="19" fillId="4" borderId="4" xfId="0" applyNumberFormat="1" applyFont="1" applyFill="1" applyBorder="1" applyAlignment="1">
      <alignment horizontal="center" vertical="center" wrapText="1"/>
    </xf>
    <xf numFmtId="3" fontId="23" fillId="5" borderId="0" xfId="0" applyNumberFormat="1" applyFont="1" applyFill="1"/>
    <xf numFmtId="4" fontId="23" fillId="5" borderId="0" xfId="0" applyNumberFormat="1" applyFont="1" applyFill="1"/>
    <xf numFmtId="3" fontId="13" fillId="5" borderId="0" xfId="0" applyNumberFormat="1" applyFont="1" applyFill="1"/>
    <xf numFmtId="0" fontId="29" fillId="0" borderId="0" xfId="0" applyFont="1"/>
    <xf numFmtId="0" fontId="0" fillId="0" borderId="0" xfId="0" applyAlignment="1">
      <alignment horizontal="left"/>
    </xf>
    <xf numFmtId="0" fontId="0" fillId="0" borderId="0" xfId="0" applyAlignment="1">
      <alignment horizontal="center"/>
    </xf>
    <xf numFmtId="0" fontId="0" fillId="0" borderId="0" xfId="0" applyAlignment="1">
      <alignment wrapText="1"/>
    </xf>
    <xf numFmtId="0" fontId="30" fillId="0" borderId="0" xfId="0" applyFont="1" applyBorder="1" applyAlignment="1">
      <alignment horizontal="center" vertical="center" wrapText="1"/>
    </xf>
    <xf numFmtId="0" fontId="31" fillId="0" borderId="0" xfId="0" applyFont="1"/>
    <xf numFmtId="167" fontId="31" fillId="0" borderId="0" xfId="0" applyNumberFormat="1" applyFont="1" applyAlignment="1">
      <alignment horizontal="left"/>
    </xf>
    <xf numFmtId="0" fontId="31" fillId="0" borderId="0" xfId="0" applyFont="1" applyAlignment="1">
      <alignment horizontal="left"/>
    </xf>
    <xf numFmtId="4" fontId="8" fillId="4" borderId="16" xfId="0" applyNumberFormat="1" applyFont="1" applyFill="1" applyBorder="1" applyAlignment="1">
      <alignment horizontal="center" vertical="center" wrapText="1"/>
    </xf>
    <xf numFmtId="0" fontId="7" fillId="4" borderId="24" xfId="0" applyFont="1" applyFill="1" applyBorder="1" applyAlignment="1">
      <alignment horizontal="center" vertical="center" wrapText="1"/>
    </xf>
    <xf numFmtId="0" fontId="0" fillId="4" borderId="24" xfId="0" applyFill="1" applyBorder="1" applyAlignment="1">
      <alignment horizontal="center" vertical="center" wrapText="1"/>
    </xf>
    <xf numFmtId="3" fontId="8" fillId="4" borderId="3" xfId="0" applyNumberFormat="1" applyFont="1" applyFill="1" applyBorder="1" applyAlignment="1">
      <alignment horizontal="center" vertical="center" wrapText="1"/>
    </xf>
    <xf numFmtId="4" fontId="8" fillId="4" borderId="13" xfId="0" applyNumberFormat="1" applyFont="1" applyFill="1" applyBorder="1" applyAlignment="1">
      <alignment horizontal="center" vertical="center" wrapText="1"/>
    </xf>
    <xf numFmtId="4" fontId="8" fillId="4" borderId="18" xfId="0" applyNumberFormat="1" applyFont="1" applyFill="1" applyBorder="1" applyAlignment="1">
      <alignment horizontal="center" vertical="center" wrapText="1"/>
    </xf>
    <xf numFmtId="0" fontId="33" fillId="0" borderId="20" xfId="0" applyFont="1" applyBorder="1" applyAlignment="1">
      <alignment horizontal="center" vertical="center" wrapText="1"/>
    </xf>
    <xf numFmtId="0" fontId="33" fillId="0" borderId="24" xfId="0" applyFont="1" applyBorder="1" applyAlignment="1">
      <alignment horizontal="center" vertical="center" wrapText="1"/>
    </xf>
    <xf numFmtId="0" fontId="34" fillId="0" borderId="16" xfId="0" applyFont="1" applyBorder="1" applyAlignment="1">
      <alignment horizontal="center" vertical="center" wrapText="1"/>
    </xf>
    <xf numFmtId="0" fontId="33" fillId="0" borderId="16" xfId="0" applyFont="1" applyBorder="1" applyAlignment="1">
      <alignment horizontal="center" vertical="center" wrapText="1"/>
    </xf>
    <xf numFmtId="0" fontId="34" fillId="0" borderId="16" xfId="0" applyFont="1" applyBorder="1" applyAlignment="1">
      <alignment horizontal="left" vertical="center" wrapText="1"/>
    </xf>
    <xf numFmtId="0" fontId="33" fillId="0" borderId="16" xfId="0" applyFont="1" applyBorder="1" applyAlignment="1">
      <alignment horizontal="left" vertical="center" wrapText="1"/>
    </xf>
    <xf numFmtId="4" fontId="33" fillId="0" borderId="16" xfId="0" applyNumberFormat="1" applyFont="1" applyBorder="1" applyAlignment="1">
      <alignment horizontal="center" vertical="center" wrapText="1"/>
    </xf>
    <xf numFmtId="0" fontId="0" fillId="0" borderId="16" xfId="0" applyFont="1" applyBorder="1" applyAlignment="1">
      <alignment horizontal="center" vertical="center" wrapText="1"/>
    </xf>
    <xf numFmtId="3" fontId="34" fillId="0" borderId="16" xfId="1" applyNumberFormat="1" applyFont="1" applyBorder="1" applyAlignment="1" applyProtection="1">
      <alignment horizontal="center" vertical="center" wrapText="1"/>
    </xf>
    <xf numFmtId="3" fontId="33" fillId="0" borderId="16" xfId="0" applyNumberFormat="1" applyFont="1" applyBorder="1" applyAlignment="1">
      <alignment horizontal="center" vertical="center" wrapText="1"/>
    </xf>
    <xf numFmtId="3" fontId="35" fillId="0" borderId="16" xfId="0" applyNumberFormat="1" applyFont="1" applyBorder="1" applyAlignment="1">
      <alignment horizontal="center" vertical="center" wrapText="1"/>
    </xf>
    <xf numFmtId="3" fontId="33" fillId="0" borderId="16" xfId="1" applyNumberFormat="1" applyFont="1" applyBorder="1" applyAlignment="1" applyProtection="1">
      <alignment horizontal="center" vertical="center" wrapText="1"/>
    </xf>
    <xf numFmtId="3" fontId="34" fillId="0" borderId="16" xfId="0" applyNumberFormat="1" applyFont="1" applyBorder="1" applyAlignment="1">
      <alignment horizontal="center" vertical="center" wrapText="1"/>
    </xf>
    <xf numFmtId="3" fontId="33" fillId="0" borderId="17" xfId="1" applyNumberFormat="1" applyFont="1" applyBorder="1" applyAlignment="1" applyProtection="1">
      <alignment horizontal="center" vertical="center" wrapText="1"/>
    </xf>
    <xf numFmtId="0" fontId="33" fillId="0" borderId="8" xfId="0" applyFont="1" applyBorder="1" applyAlignment="1">
      <alignment horizontal="center" vertical="center" wrapText="1"/>
    </xf>
    <xf numFmtId="0" fontId="33" fillId="0" borderId="25" xfId="0" applyFont="1" applyBorder="1" applyAlignment="1">
      <alignment horizontal="center" vertical="center" wrapText="1"/>
    </xf>
    <xf numFmtId="0" fontId="34" fillId="0" borderId="13" xfId="0" applyFont="1" applyBorder="1" applyAlignment="1">
      <alignment horizontal="center" vertical="center" wrapText="1"/>
    </xf>
    <xf numFmtId="0" fontId="33" fillId="0" borderId="13" xfId="0" applyFont="1" applyBorder="1" applyAlignment="1">
      <alignment horizontal="center" vertical="center" wrapText="1"/>
    </xf>
    <xf numFmtId="0" fontId="34" fillId="0" borderId="13" xfId="0" applyFont="1" applyBorder="1" applyAlignment="1">
      <alignment horizontal="left" vertical="center" wrapText="1"/>
    </xf>
    <xf numFmtId="0" fontId="33" fillId="0" borderId="13" xfId="0" applyFont="1" applyBorder="1" applyAlignment="1">
      <alignment horizontal="left" vertical="center" wrapText="1"/>
    </xf>
    <xf numFmtId="4" fontId="33" fillId="0" borderId="13" xfId="0" applyNumberFormat="1" applyFont="1" applyBorder="1" applyAlignment="1">
      <alignment horizontal="center" vertical="center" wrapText="1"/>
    </xf>
    <xf numFmtId="0" fontId="0" fillId="0" borderId="13" xfId="0" applyFont="1" applyBorder="1" applyAlignment="1">
      <alignment horizontal="center" vertical="center" wrapText="1"/>
    </xf>
    <xf numFmtId="3" fontId="34" fillId="0" borderId="13" xfId="1" applyNumberFormat="1" applyFont="1" applyBorder="1" applyAlignment="1" applyProtection="1">
      <alignment horizontal="center" vertical="center" wrapText="1"/>
    </xf>
    <xf numFmtId="3" fontId="33" fillId="0" borderId="13" xfId="0" applyNumberFormat="1" applyFont="1" applyBorder="1" applyAlignment="1">
      <alignment horizontal="center" vertical="center" wrapText="1"/>
    </xf>
    <xf numFmtId="3" fontId="35" fillId="0" borderId="13" xfId="0" applyNumberFormat="1" applyFont="1" applyBorder="1" applyAlignment="1">
      <alignment horizontal="center" vertical="center" wrapText="1"/>
    </xf>
    <xf numFmtId="3" fontId="33" fillId="0" borderId="13" xfId="1" applyNumberFormat="1" applyFont="1" applyBorder="1" applyAlignment="1" applyProtection="1">
      <alignment horizontal="center" vertical="center" wrapText="1"/>
    </xf>
    <xf numFmtId="3" fontId="34" fillId="0" borderId="13" xfId="0" applyNumberFormat="1" applyFont="1" applyBorder="1" applyAlignment="1">
      <alignment horizontal="center" vertical="center" wrapText="1"/>
    </xf>
    <xf numFmtId="3" fontId="33" fillId="0" borderId="14" xfId="1" applyNumberFormat="1" applyFont="1" applyBorder="1" applyAlignment="1" applyProtection="1">
      <alignment horizontal="center" vertical="center" wrapText="1"/>
    </xf>
    <xf numFmtId="0" fontId="33" fillId="0" borderId="9" xfId="0" applyFont="1" applyBorder="1" applyAlignment="1">
      <alignment horizontal="center" vertical="center" wrapText="1"/>
    </xf>
    <xf numFmtId="0" fontId="33" fillId="0" borderId="15" xfId="0" applyFont="1" applyBorder="1" applyAlignment="1">
      <alignment horizontal="center" vertical="center" wrapText="1"/>
    </xf>
    <xf numFmtId="0" fontId="34" fillId="0" borderId="11" xfId="0" applyFont="1" applyBorder="1" applyAlignment="1">
      <alignment horizontal="center" vertical="center" wrapText="1"/>
    </xf>
    <xf numFmtId="0" fontId="33" fillId="0" borderId="11" xfId="0" applyFont="1" applyBorder="1" applyAlignment="1">
      <alignment horizontal="center" vertical="center" wrapText="1"/>
    </xf>
    <xf numFmtId="0" fontId="34" fillId="0" borderId="11" xfId="0" applyFont="1" applyBorder="1" applyAlignment="1">
      <alignment horizontal="left" vertical="center" wrapText="1"/>
    </xf>
    <xf numFmtId="0" fontId="33" fillId="0" borderId="11" xfId="0" applyFont="1" applyBorder="1" applyAlignment="1">
      <alignment horizontal="left" vertical="center" wrapText="1"/>
    </xf>
    <xf numFmtId="4" fontId="33" fillId="0" borderId="11" xfId="0" applyNumberFormat="1" applyFont="1" applyBorder="1" applyAlignment="1">
      <alignment horizontal="center" vertical="center" wrapText="1"/>
    </xf>
    <xf numFmtId="0" fontId="0" fillId="0" borderId="11" xfId="0" applyFont="1" applyBorder="1" applyAlignment="1">
      <alignment horizontal="center" vertical="center" wrapText="1"/>
    </xf>
    <xf numFmtId="3" fontId="34" fillId="0" borderId="11" xfId="1" applyNumberFormat="1" applyFont="1" applyBorder="1" applyAlignment="1" applyProtection="1">
      <alignment horizontal="center" vertical="center" wrapText="1"/>
    </xf>
    <xf numFmtId="3" fontId="33" fillId="0" borderId="11" xfId="0" applyNumberFormat="1" applyFont="1" applyBorder="1" applyAlignment="1">
      <alignment horizontal="center" vertical="center" wrapText="1"/>
    </xf>
    <xf numFmtId="3" fontId="35" fillId="0" borderId="11" xfId="0" applyNumberFormat="1" applyFont="1" applyBorder="1" applyAlignment="1">
      <alignment horizontal="center" vertical="center" wrapText="1"/>
    </xf>
    <xf numFmtId="3" fontId="33" fillId="0" borderId="11" xfId="1" applyNumberFormat="1" applyFont="1" applyBorder="1" applyAlignment="1" applyProtection="1">
      <alignment horizontal="center" vertical="center" wrapText="1"/>
    </xf>
    <xf numFmtId="3" fontId="34" fillId="0" borderId="11" xfId="0" applyNumberFormat="1" applyFont="1" applyBorder="1" applyAlignment="1">
      <alignment horizontal="center" vertical="center" wrapText="1"/>
    </xf>
    <xf numFmtId="3" fontId="33" fillId="0" borderId="12" xfId="1" applyNumberFormat="1" applyFont="1" applyBorder="1" applyAlignment="1" applyProtection="1">
      <alignment horizontal="center" vertical="center" wrapText="1"/>
    </xf>
    <xf numFmtId="0" fontId="33" fillId="0" borderId="21" xfId="0" applyFont="1" applyBorder="1" applyAlignment="1">
      <alignment horizontal="center" vertical="center" wrapText="1"/>
    </xf>
    <xf numFmtId="0" fontId="33" fillId="0" borderId="18" xfId="0" applyFont="1" applyBorder="1" applyAlignment="1">
      <alignment horizontal="center" vertical="center" wrapText="1"/>
    </xf>
    <xf numFmtId="0" fontId="34" fillId="0" borderId="18" xfId="0" applyFont="1" applyBorder="1" applyAlignment="1">
      <alignment horizontal="center" vertical="center" wrapText="1"/>
    </xf>
    <xf numFmtId="0" fontId="34" fillId="0" borderId="18" xfId="0" applyFont="1" applyBorder="1" applyAlignment="1">
      <alignment horizontal="left" vertical="center" wrapText="1"/>
    </xf>
    <xf numFmtId="0" fontId="33" fillId="0" borderId="18" xfId="0" applyFont="1" applyBorder="1" applyAlignment="1">
      <alignment horizontal="left" vertical="center" wrapText="1"/>
    </xf>
    <xf numFmtId="4" fontId="33" fillId="0" borderId="18" xfId="0" applyNumberFormat="1" applyFont="1" applyBorder="1" applyAlignment="1">
      <alignment horizontal="center" vertical="center" wrapText="1"/>
    </xf>
    <xf numFmtId="0" fontId="0" fillId="0" borderId="18" xfId="0" applyFont="1" applyBorder="1" applyAlignment="1">
      <alignment horizontal="center" vertical="center" wrapText="1"/>
    </xf>
    <xf numFmtId="3" fontId="34" fillId="0" borderId="18" xfId="1" applyNumberFormat="1" applyFont="1" applyBorder="1" applyAlignment="1" applyProtection="1">
      <alignment horizontal="center" vertical="center" wrapText="1"/>
    </xf>
    <xf numFmtId="3" fontId="33" fillId="0" borderId="18" xfId="0" applyNumberFormat="1" applyFont="1" applyBorder="1" applyAlignment="1">
      <alignment horizontal="center" vertical="center" wrapText="1"/>
    </xf>
    <xf numFmtId="3" fontId="35" fillId="0" borderId="18" xfId="0" applyNumberFormat="1" applyFont="1" applyBorder="1" applyAlignment="1">
      <alignment horizontal="center" vertical="center" wrapText="1"/>
    </xf>
    <xf numFmtId="3" fontId="33" fillId="0" borderId="18" xfId="1" applyNumberFormat="1" applyFont="1" applyBorder="1" applyAlignment="1" applyProtection="1">
      <alignment horizontal="center" vertical="center" wrapText="1"/>
    </xf>
    <xf numFmtId="3" fontId="34" fillId="0" borderId="18" xfId="0" applyNumberFormat="1" applyFont="1" applyBorder="1" applyAlignment="1">
      <alignment horizontal="center" vertical="center" wrapText="1"/>
    </xf>
    <xf numFmtId="3" fontId="33" fillId="0" borderId="19" xfId="1" applyNumberFormat="1" applyFont="1" applyBorder="1" applyAlignment="1" applyProtection="1">
      <alignment horizontal="center" vertical="center" wrapText="1"/>
    </xf>
    <xf numFmtId="3" fontId="8" fillId="4" borderId="4" xfId="0" applyNumberFormat="1" applyFont="1" applyFill="1" applyBorder="1" applyAlignment="1">
      <alignment horizontal="center" vertical="center" wrapText="1"/>
    </xf>
    <xf numFmtId="0" fontId="11" fillId="5" borderId="28" xfId="0" applyFont="1" applyFill="1" applyBorder="1" applyAlignment="1">
      <alignment horizontal="left" vertical="center"/>
    </xf>
    <xf numFmtId="3" fontId="11" fillId="5" borderId="29" xfId="0" applyNumberFormat="1" applyFont="1" applyFill="1" applyBorder="1" applyAlignment="1">
      <alignment horizontal="center" vertical="center"/>
    </xf>
    <xf numFmtId="3" fontId="11" fillId="5" borderId="7" xfId="0" applyNumberFormat="1" applyFont="1" applyFill="1" applyBorder="1" applyAlignment="1">
      <alignment horizontal="center" vertical="center"/>
    </xf>
    <xf numFmtId="3" fontId="11" fillId="0" borderId="25" xfId="0" applyNumberFormat="1" applyFont="1" applyBorder="1" applyAlignment="1">
      <alignment horizontal="center" vertical="center"/>
    </xf>
    <xf numFmtId="3" fontId="11" fillId="5" borderId="25" xfId="0" applyNumberFormat="1" applyFont="1" applyFill="1" applyBorder="1" applyAlignment="1">
      <alignment horizontal="center" vertical="center"/>
    </xf>
    <xf numFmtId="3" fontId="11" fillId="5" borderId="14" xfId="0" applyNumberFormat="1" applyFont="1" applyFill="1" applyBorder="1" applyAlignment="1">
      <alignment horizontal="center" vertical="center"/>
    </xf>
    <xf numFmtId="0" fontId="11" fillId="0" borderId="28" xfId="0" applyFont="1" applyBorder="1" applyAlignment="1">
      <alignment horizontal="left" vertical="center"/>
    </xf>
    <xf numFmtId="0" fontId="11" fillId="0" borderId="28" xfId="0" applyFont="1" applyBorder="1" applyAlignment="1">
      <alignment horizontal="left" vertical="center" wrapText="1"/>
    </xf>
    <xf numFmtId="3" fontId="11" fillId="5" borderId="30" xfId="0" applyNumberFormat="1" applyFont="1" applyFill="1" applyBorder="1" applyAlignment="1">
      <alignment horizontal="center" vertical="center"/>
    </xf>
    <xf numFmtId="3" fontId="11" fillId="5" borderId="31" xfId="0" applyNumberFormat="1" applyFont="1" applyFill="1" applyBorder="1" applyAlignment="1">
      <alignment horizontal="center" vertical="center"/>
    </xf>
    <xf numFmtId="0" fontId="10" fillId="4" borderId="32" xfId="0" applyFont="1" applyFill="1" applyBorder="1" applyAlignment="1">
      <alignment horizontal="left" vertical="center"/>
    </xf>
    <xf numFmtId="3" fontId="10" fillId="4" borderId="27" xfId="0" applyNumberFormat="1" applyFont="1" applyFill="1" applyBorder="1" applyAlignment="1">
      <alignment horizontal="center" vertical="center"/>
    </xf>
    <xf numFmtId="14" fontId="13" fillId="0" borderId="0" xfId="0" applyNumberFormat="1" applyFont="1" applyAlignment="1">
      <alignment horizontal="center" vertical="center"/>
    </xf>
    <xf numFmtId="14" fontId="9" fillId="0" borderId="0" xfId="0" applyNumberFormat="1" applyFont="1" applyBorder="1" applyAlignment="1">
      <alignment horizontal="center" vertical="center" wrapText="1"/>
    </xf>
    <xf numFmtId="14" fontId="15" fillId="0" borderId="0" xfId="0" applyNumberFormat="1" applyFont="1" applyBorder="1" applyAlignment="1">
      <alignment horizontal="center" vertical="center" wrapText="1"/>
    </xf>
    <xf numFmtId="14" fontId="23" fillId="0" borderId="16" xfId="0" applyNumberFormat="1" applyFont="1" applyBorder="1" applyAlignment="1">
      <alignment horizontal="center" vertical="center" wrapText="1"/>
    </xf>
    <xf numFmtId="14" fontId="23" fillId="0" borderId="13" xfId="0" applyNumberFormat="1" applyFont="1" applyBorder="1" applyAlignment="1">
      <alignment horizontal="center" vertical="center" wrapText="1"/>
    </xf>
    <xf numFmtId="14" fontId="13" fillId="0" borderId="0" xfId="0" applyNumberFormat="1" applyFont="1" applyBorder="1" applyAlignment="1">
      <alignment horizontal="center" vertical="center"/>
    </xf>
    <xf numFmtId="14" fontId="23" fillId="0" borderId="0" xfId="0" applyNumberFormat="1" applyFont="1" applyBorder="1" applyAlignment="1">
      <alignment horizontal="center" vertical="center"/>
    </xf>
    <xf numFmtId="14" fontId="23" fillId="0" borderId="11" xfId="0" applyNumberFormat="1" applyFont="1" applyBorder="1" applyAlignment="1">
      <alignment horizontal="center" vertical="center" wrapText="1"/>
    </xf>
    <xf numFmtId="3" fontId="0" fillId="5" borderId="0" xfId="0" applyNumberFormat="1" applyFont="1" applyFill="1"/>
    <xf numFmtId="0" fontId="15" fillId="5" borderId="0" xfId="0" applyFont="1" applyFill="1" applyBorder="1" applyAlignment="1">
      <alignment horizontal="center" vertical="center"/>
    </xf>
    <xf numFmtId="4" fontId="15" fillId="0" borderId="0" xfId="0" applyNumberFormat="1" applyFont="1" applyBorder="1" applyAlignment="1">
      <alignment horizontal="center" vertical="center" wrapText="1"/>
    </xf>
    <xf numFmtId="0" fontId="23" fillId="5" borderId="0" xfId="0" applyFont="1" applyFill="1" applyBorder="1" applyAlignment="1">
      <alignment horizontal="center" vertical="center" wrapText="1"/>
    </xf>
    <xf numFmtId="0" fontId="13" fillId="0" borderId="6" xfId="0" applyFont="1" applyBorder="1" applyAlignment="1">
      <alignment horizontal="center" vertical="center" wrapText="1"/>
    </xf>
    <xf numFmtId="3" fontId="5" fillId="0" borderId="13" xfId="0" applyNumberFormat="1" applyFont="1" applyBorder="1" applyAlignment="1">
      <alignment horizontal="center" vertical="center" wrapText="1"/>
    </xf>
    <xf numFmtId="0" fontId="13" fillId="0" borderId="13" xfId="0" applyFont="1" applyBorder="1" applyAlignment="1">
      <alignment horizontal="left" vertical="center" wrapText="1"/>
    </xf>
    <xf numFmtId="0" fontId="13" fillId="0" borderId="13" xfId="0" applyFont="1" applyBorder="1" applyAlignment="1">
      <alignment horizontal="center" vertical="center" wrapText="1"/>
    </xf>
    <xf numFmtId="4" fontId="13" fillId="0" borderId="13" xfId="0" applyNumberFormat="1" applyFont="1" applyBorder="1" applyAlignment="1">
      <alignment horizontal="center" vertical="center" wrapText="1"/>
    </xf>
    <xf numFmtId="3" fontId="13" fillId="0" borderId="13" xfId="0" applyNumberFormat="1" applyFont="1" applyBorder="1" applyAlignment="1">
      <alignment horizontal="center" vertical="center" wrapText="1"/>
    </xf>
    <xf numFmtId="3" fontId="13" fillId="0" borderId="14" xfId="0" applyNumberFormat="1" applyFont="1" applyBorder="1" applyAlignment="1">
      <alignment horizontal="center" vertical="center" wrapText="1"/>
    </xf>
    <xf numFmtId="0" fontId="13" fillId="0" borderId="8" xfId="0" applyFont="1" applyBorder="1" applyAlignment="1">
      <alignment horizontal="center" vertical="center" wrapText="1"/>
    </xf>
    <xf numFmtId="0" fontId="13" fillId="0" borderId="11" xfId="0" applyFont="1" applyBorder="1" applyAlignment="1">
      <alignment horizontal="center" vertical="center" wrapText="1"/>
    </xf>
    <xf numFmtId="14" fontId="23" fillId="0" borderId="13" xfId="0" applyNumberFormat="1" applyFont="1" applyBorder="1" applyAlignment="1">
      <alignment horizontal="center" vertical="center" wrapText="1"/>
    </xf>
    <xf numFmtId="3" fontId="11" fillId="6" borderId="6" xfId="0" applyNumberFormat="1" applyFont="1" applyFill="1" applyBorder="1" applyAlignment="1">
      <alignment horizontal="center" vertical="center"/>
    </xf>
    <xf numFmtId="3" fontId="11" fillId="6" borderId="7" xfId="0" applyNumberFormat="1" applyFont="1" applyFill="1" applyBorder="1" applyAlignment="1">
      <alignment horizontal="center" vertical="center"/>
    </xf>
    <xf numFmtId="3" fontId="11" fillId="6" borderId="11" xfId="0" applyNumberFormat="1" applyFont="1" applyFill="1" applyBorder="1" applyAlignment="1">
      <alignment horizontal="center" vertical="center"/>
    </xf>
    <xf numFmtId="3" fontId="11" fillId="6" borderId="12" xfId="0" applyNumberFormat="1" applyFont="1" applyFill="1" applyBorder="1" applyAlignment="1">
      <alignment horizontal="center" vertical="center"/>
    </xf>
    <xf numFmtId="0" fontId="40" fillId="0" borderId="0" xfId="0" applyFont="1" applyAlignment="1">
      <alignment vertical="center" wrapText="1"/>
    </xf>
    <xf numFmtId="0" fontId="41" fillId="0" borderId="0" xfId="20" applyFont="1" applyAlignment="1">
      <alignment horizontal="center" vertical="center" wrapText="1"/>
    </xf>
    <xf numFmtId="0" fontId="41" fillId="0" borderId="0" xfId="20" applyFont="1" applyAlignment="1">
      <alignment horizontal="left" vertical="center" wrapText="1"/>
    </xf>
    <xf numFmtId="4" fontId="41" fillId="0" borderId="0" xfId="20" applyNumberFormat="1" applyFont="1" applyAlignment="1">
      <alignment horizontal="right" vertical="center" wrapText="1"/>
    </xf>
    <xf numFmtId="3" fontId="42" fillId="7" borderId="3" xfId="0" applyNumberFormat="1" applyFont="1" applyFill="1" applyBorder="1" applyAlignment="1">
      <alignment horizontal="center" vertical="center" wrapText="1"/>
    </xf>
    <xf numFmtId="3" fontId="42" fillId="7" borderId="4" xfId="0" applyNumberFormat="1" applyFont="1" applyFill="1" applyBorder="1" applyAlignment="1">
      <alignment horizontal="center" vertical="center" wrapText="1"/>
    </xf>
    <xf numFmtId="0" fontId="38" fillId="0" borderId="13" xfId="0" applyFont="1" applyBorder="1" applyAlignment="1">
      <alignment horizontal="center" vertical="center" wrapText="1"/>
    </xf>
    <xf numFmtId="49" fontId="38" fillId="0" borderId="13" xfId="0" applyNumberFormat="1" applyFont="1" applyBorder="1" applyAlignment="1">
      <alignment horizontal="center" vertical="center" wrapText="1"/>
    </xf>
    <xf numFmtId="0" fontId="38" fillId="0" borderId="13" xfId="0" applyFont="1" applyBorder="1" applyAlignment="1">
      <alignment vertical="center" wrapText="1"/>
    </xf>
    <xf numFmtId="3" fontId="38" fillId="0" borderId="13" xfId="0" applyNumberFormat="1" applyFont="1" applyBorder="1" applyAlignment="1">
      <alignment horizontal="center" vertical="center" wrapText="1"/>
    </xf>
    <xf numFmtId="3" fontId="38" fillId="0" borderId="14" xfId="0" applyNumberFormat="1" applyFont="1" applyBorder="1" applyAlignment="1">
      <alignment horizontal="center" vertical="center" wrapText="1"/>
    </xf>
    <xf numFmtId="0" fontId="38" fillId="0" borderId="11" xfId="0" applyFont="1" applyBorder="1" applyAlignment="1">
      <alignment horizontal="center" vertical="center" wrapText="1"/>
    </xf>
    <xf numFmtId="49" fontId="38" fillId="0" borderId="11" xfId="0" applyNumberFormat="1" applyFont="1" applyBorder="1" applyAlignment="1">
      <alignment horizontal="center" vertical="center" wrapText="1"/>
    </xf>
    <xf numFmtId="0" fontId="38" fillId="0" borderId="11" xfId="0" applyFont="1" applyBorder="1" applyAlignment="1">
      <alignment vertical="center" wrapText="1"/>
    </xf>
    <xf numFmtId="3" fontId="38" fillId="0" borderId="11" xfId="0" applyNumberFormat="1" applyFont="1" applyBorder="1" applyAlignment="1">
      <alignment horizontal="center" vertical="center" wrapText="1"/>
    </xf>
    <xf numFmtId="3" fontId="38" fillId="0" borderId="12" xfId="0" applyNumberFormat="1" applyFont="1" applyBorder="1" applyAlignment="1">
      <alignment horizontal="center" vertical="center" wrapText="1"/>
    </xf>
    <xf numFmtId="3" fontId="0" fillId="0" borderId="0" xfId="0" applyNumberFormat="1" applyFont="1"/>
    <xf numFmtId="0" fontId="23" fillId="0" borderId="11" xfId="0" applyFont="1" applyBorder="1" applyAlignment="1">
      <alignment vertical="center" wrapText="1"/>
    </xf>
    <xf numFmtId="0" fontId="23" fillId="5" borderId="11" xfId="0" applyFont="1" applyFill="1" applyBorder="1" applyAlignment="1">
      <alignment horizontal="center" vertical="center" wrapText="1"/>
    </xf>
    <xf numFmtId="167" fontId="23" fillId="5" borderId="11" xfId="0" applyNumberFormat="1" applyFont="1" applyFill="1" applyBorder="1" applyAlignment="1">
      <alignment horizontal="center" vertical="center" wrapText="1"/>
    </xf>
    <xf numFmtId="0" fontId="23" fillId="5" borderId="11" xfId="0" applyFont="1" applyFill="1" applyBorder="1" applyAlignment="1">
      <alignment vertical="center" wrapText="1"/>
    </xf>
    <xf numFmtId="0" fontId="23" fillId="0" borderId="11" xfId="0" applyFont="1" applyBorder="1" applyAlignment="1">
      <alignment horizontal="center" vertical="center" wrapText="1"/>
    </xf>
    <xf numFmtId="9" fontId="23" fillId="0" borderId="11" xfId="0" applyNumberFormat="1" applyFont="1" applyBorder="1" applyAlignment="1">
      <alignment horizontal="center" vertical="center" wrapText="1"/>
    </xf>
    <xf numFmtId="3" fontId="23" fillId="0" borderId="11" xfId="1" applyNumberFormat="1" applyFont="1" applyBorder="1" applyAlignment="1" applyProtection="1">
      <alignment horizontal="center" vertical="center" wrapText="1"/>
    </xf>
    <xf numFmtId="3" fontId="23" fillId="5" borderId="11" xfId="1" applyNumberFormat="1" applyFont="1" applyFill="1" applyBorder="1" applyAlignment="1" applyProtection="1">
      <alignment horizontal="center" vertical="center" wrapText="1"/>
    </xf>
    <xf numFmtId="3" fontId="23" fillId="0" borderId="11" xfId="0" applyNumberFormat="1" applyFont="1" applyBorder="1" applyAlignment="1">
      <alignment horizontal="center" vertical="center"/>
    </xf>
    <xf numFmtId="3" fontId="23" fillId="5" borderId="12" xfId="0" applyNumberFormat="1" applyFont="1" applyFill="1" applyBorder="1" applyAlignment="1">
      <alignment horizontal="center" vertical="center"/>
    </xf>
    <xf numFmtId="0" fontId="23" fillId="0" borderId="5" xfId="0" applyFont="1" applyBorder="1" applyAlignment="1">
      <alignment horizontal="center" vertical="center" wrapText="1"/>
    </xf>
    <xf numFmtId="3" fontId="13" fillId="0" borderId="0" xfId="0" applyNumberFormat="1" applyFont="1"/>
    <xf numFmtId="3" fontId="11" fillId="6" borderId="13" xfId="0" applyNumberFormat="1" applyFont="1" applyFill="1" applyBorder="1" applyAlignment="1">
      <alignment horizontal="center" vertical="center"/>
    </xf>
    <xf numFmtId="3" fontId="11" fillId="6" borderId="14" xfId="0" applyNumberFormat="1" applyFont="1" applyFill="1" applyBorder="1" applyAlignment="1">
      <alignment horizontal="center" vertical="center"/>
    </xf>
    <xf numFmtId="3" fontId="11" fillId="0" borderId="6" xfId="0" applyNumberFormat="1" applyFont="1" applyFill="1" applyBorder="1" applyAlignment="1">
      <alignment horizontal="center" vertical="center"/>
    </xf>
    <xf numFmtId="3" fontId="11" fillId="0" borderId="7" xfId="0" applyNumberFormat="1" applyFont="1" applyFill="1" applyBorder="1" applyAlignment="1">
      <alignment horizontal="center" vertical="center"/>
    </xf>
    <xf numFmtId="4" fontId="15" fillId="5" borderId="0" xfId="0" applyNumberFormat="1" applyFont="1" applyFill="1" applyBorder="1" applyAlignment="1">
      <alignment horizontal="left"/>
    </xf>
    <xf numFmtId="3" fontId="19" fillId="4" borderId="33" xfId="0" applyNumberFormat="1" applyFont="1" applyFill="1" applyBorder="1" applyAlignment="1">
      <alignment horizontal="center" vertical="center"/>
    </xf>
    <xf numFmtId="165" fontId="23" fillId="5" borderId="11" xfId="1" applyFont="1" applyFill="1" applyBorder="1" applyAlignment="1" applyProtection="1">
      <alignment vertical="center" wrapText="1"/>
    </xf>
    <xf numFmtId="165" fontId="23" fillId="5" borderId="11" xfId="1" applyFont="1" applyFill="1" applyBorder="1" applyAlignment="1" applyProtection="1">
      <alignment horizontal="center" vertical="center" wrapText="1"/>
    </xf>
    <xf numFmtId="0" fontId="23" fillId="0" borderId="11" xfId="0" applyFont="1" applyBorder="1" applyAlignment="1">
      <alignment horizontal="left" vertical="top" wrapText="1"/>
    </xf>
    <xf numFmtId="14" fontId="23" fillId="5" borderId="11" xfId="1" applyNumberFormat="1" applyFont="1" applyFill="1" applyBorder="1" applyAlignment="1" applyProtection="1">
      <alignment horizontal="center" vertical="center" wrapText="1"/>
    </xf>
    <xf numFmtId="4" fontId="39" fillId="7" borderId="18" xfId="20" applyNumberFormat="1" applyFont="1" applyFill="1" applyBorder="1" applyAlignment="1">
      <alignment horizontal="center" vertical="center" wrapText="1"/>
    </xf>
    <xf numFmtId="0" fontId="38" fillId="0" borderId="20" xfId="0" applyFont="1" applyBorder="1" applyAlignment="1">
      <alignment horizontal="center" vertical="center" wrapText="1"/>
    </xf>
    <xf numFmtId="0" fontId="38" fillId="0" borderId="16" xfId="0" applyFont="1" applyBorder="1" applyAlignment="1">
      <alignment horizontal="center" vertical="center" wrapText="1"/>
    </xf>
    <xf numFmtId="49" fontId="38" fillId="0" borderId="16" xfId="0" applyNumberFormat="1" applyFont="1" applyBorder="1" applyAlignment="1">
      <alignment horizontal="center" vertical="center" wrapText="1"/>
    </xf>
    <xf numFmtId="0" fontId="38" fillId="0" borderId="16" xfId="0" applyFont="1" applyBorder="1" applyAlignment="1">
      <alignment vertical="center" wrapText="1"/>
    </xf>
    <xf numFmtId="3" fontId="38" fillId="0" borderId="16" xfId="0" applyNumberFormat="1" applyFont="1" applyBorder="1" applyAlignment="1">
      <alignment horizontal="center" vertical="center" wrapText="1"/>
    </xf>
    <xf numFmtId="3" fontId="38" fillId="0" borderId="17" xfId="0" applyNumberFormat="1" applyFont="1" applyBorder="1" applyAlignment="1">
      <alignment horizontal="center" vertical="center" wrapText="1"/>
    </xf>
    <xf numFmtId="0" fontId="38" fillId="0" borderId="8" xfId="0" applyFont="1" applyBorder="1" applyAlignment="1">
      <alignment horizontal="center" vertical="center" wrapText="1"/>
    </xf>
    <xf numFmtId="0" fontId="38" fillId="0" borderId="34" xfId="0" applyFont="1" applyBorder="1" applyAlignment="1">
      <alignment horizontal="center" vertical="center" wrapText="1"/>
    </xf>
    <xf numFmtId="0" fontId="38" fillId="0" borderId="22" xfId="0" applyFont="1" applyBorder="1" applyAlignment="1">
      <alignment horizontal="center" vertical="center" wrapText="1"/>
    </xf>
    <xf numFmtId="49" fontId="38" fillId="0" borderId="22" xfId="0" applyNumberFormat="1" applyFont="1" applyBorder="1" applyAlignment="1">
      <alignment horizontal="center" vertical="center" wrapText="1"/>
    </xf>
    <xf numFmtId="0" fontId="38" fillId="0" borderId="22" xfId="0" applyFont="1" applyBorder="1" applyAlignment="1">
      <alignment vertical="center" wrapText="1"/>
    </xf>
    <xf numFmtId="3" fontId="38" fillId="0" borderId="22" xfId="0" applyNumberFormat="1" applyFont="1" applyBorder="1" applyAlignment="1">
      <alignment horizontal="center" vertical="center" wrapText="1"/>
    </xf>
    <xf numFmtId="3" fontId="38" fillId="0" borderId="23" xfId="0" applyNumberFormat="1" applyFont="1" applyBorder="1" applyAlignment="1">
      <alignment horizontal="center" vertical="center" wrapText="1"/>
    </xf>
    <xf numFmtId="169" fontId="41" fillId="0" borderId="0" xfId="20" applyNumberFormat="1" applyFont="1" applyAlignment="1">
      <alignment horizontal="center" vertical="center" wrapText="1"/>
    </xf>
    <xf numFmtId="169" fontId="38" fillId="0" borderId="16" xfId="0" applyNumberFormat="1" applyFont="1" applyBorder="1" applyAlignment="1">
      <alignment horizontal="center" vertical="center" wrapText="1"/>
    </xf>
    <xf numFmtId="169" fontId="38" fillId="0" borderId="11" xfId="0" applyNumberFormat="1" applyFont="1" applyBorder="1" applyAlignment="1">
      <alignment horizontal="center" vertical="center" wrapText="1"/>
    </xf>
    <xf numFmtId="169" fontId="38" fillId="0" borderId="13" xfId="0" applyNumberFormat="1" applyFont="1" applyBorder="1" applyAlignment="1">
      <alignment horizontal="center" vertical="center" wrapText="1"/>
    </xf>
    <xf numFmtId="169" fontId="38" fillId="0" borderId="22" xfId="0" applyNumberFormat="1" applyFont="1" applyBorder="1" applyAlignment="1">
      <alignment horizontal="center" vertical="center" wrapText="1"/>
    </xf>
    <xf numFmtId="169" fontId="0" fillId="0" borderId="0" xfId="0" applyNumberFormat="1"/>
    <xf numFmtId="169" fontId="15" fillId="5" borderId="0" xfId="0" applyNumberFormat="1" applyFont="1" applyFill="1" applyBorder="1" applyAlignment="1">
      <alignment horizontal="center" vertical="center"/>
    </xf>
    <xf numFmtId="169" fontId="13" fillId="0" borderId="6" xfId="0" applyNumberFormat="1" applyFont="1" applyBorder="1" applyAlignment="1">
      <alignment horizontal="center" vertical="center" wrapText="1"/>
    </xf>
    <xf numFmtId="169" fontId="13" fillId="0" borderId="13" xfId="0" applyNumberFormat="1" applyFont="1" applyBorder="1" applyAlignment="1">
      <alignment horizontal="center" vertical="center" wrapText="1"/>
    </xf>
    <xf numFmtId="169" fontId="23" fillId="0" borderId="13" xfId="0" applyNumberFormat="1" applyFont="1" applyBorder="1" applyAlignment="1">
      <alignment horizontal="center" vertical="center" wrapText="1"/>
    </xf>
    <xf numFmtId="169" fontId="23" fillId="0" borderId="13" xfId="0" applyNumberFormat="1" applyFont="1" applyBorder="1" applyAlignment="1" applyProtection="1">
      <alignment horizontal="center" vertical="center" wrapText="1"/>
    </xf>
    <xf numFmtId="169" fontId="23" fillId="0" borderId="11" xfId="0" applyNumberFormat="1" applyFont="1" applyBorder="1" applyAlignment="1">
      <alignment horizontal="center" vertical="center" wrapText="1"/>
    </xf>
    <xf numFmtId="169" fontId="13" fillId="0" borderId="11" xfId="0" applyNumberFormat="1" applyFont="1" applyBorder="1" applyAlignment="1">
      <alignment horizontal="center" vertical="center" wrapText="1"/>
    </xf>
    <xf numFmtId="169" fontId="23" fillId="5" borderId="0" xfId="0" applyNumberFormat="1" applyFont="1" applyFill="1"/>
    <xf numFmtId="169" fontId="13" fillId="5" borderId="16" xfId="0" applyNumberFormat="1" applyFont="1" applyFill="1" applyBorder="1" applyAlignment="1">
      <alignment horizontal="center" vertical="center" wrapText="1"/>
    </xf>
    <xf numFmtId="169" fontId="13" fillId="5" borderId="13" xfId="0" applyNumberFormat="1" applyFont="1" applyFill="1" applyBorder="1" applyAlignment="1">
      <alignment horizontal="center" vertical="center" wrapText="1"/>
    </xf>
    <xf numFmtId="169" fontId="13" fillId="5" borderId="11" xfId="0" applyNumberFormat="1" applyFont="1" applyFill="1" applyBorder="1" applyAlignment="1">
      <alignment horizontal="center" vertical="center" wrapText="1"/>
    </xf>
    <xf numFmtId="169" fontId="13" fillId="5" borderId="18" xfId="0" applyNumberFormat="1" applyFont="1" applyFill="1" applyBorder="1" applyAlignment="1">
      <alignment horizontal="center" vertical="center" wrapText="1"/>
    </xf>
    <xf numFmtId="169" fontId="9" fillId="0" borderId="0" xfId="0" applyNumberFormat="1" applyFont="1" applyBorder="1" applyAlignment="1">
      <alignment horizontal="center" vertical="center" wrapText="1"/>
    </xf>
    <xf numFmtId="169" fontId="31" fillId="0" borderId="0" xfId="0" applyNumberFormat="1" applyFont="1"/>
    <xf numFmtId="169" fontId="31" fillId="0" borderId="0" xfId="0" applyNumberFormat="1" applyFont="1" applyAlignment="1">
      <alignment horizontal="left"/>
    </xf>
    <xf numFmtId="169" fontId="33" fillId="0" borderId="16" xfId="0" applyNumberFormat="1" applyFont="1" applyBorder="1" applyAlignment="1">
      <alignment horizontal="center" vertical="center" wrapText="1"/>
    </xf>
    <xf numFmtId="169" fontId="34" fillId="0" borderId="16" xfId="0" applyNumberFormat="1" applyFont="1" applyBorder="1" applyAlignment="1">
      <alignment horizontal="center" vertical="center" wrapText="1"/>
    </xf>
    <xf numFmtId="169" fontId="33" fillId="0" borderId="13" xfId="0" applyNumberFormat="1" applyFont="1" applyBorder="1" applyAlignment="1">
      <alignment horizontal="center" vertical="center" wrapText="1"/>
    </xf>
    <xf numFmtId="169" fontId="34" fillId="0" borderId="13" xfId="0" applyNumberFormat="1" applyFont="1" applyBorder="1" applyAlignment="1">
      <alignment horizontal="center" vertical="center" wrapText="1"/>
    </xf>
    <xf numFmtId="169" fontId="33" fillId="0" borderId="11" xfId="0" applyNumberFormat="1" applyFont="1" applyBorder="1" applyAlignment="1">
      <alignment horizontal="center" vertical="center" wrapText="1"/>
    </xf>
    <xf numFmtId="169" fontId="34" fillId="0" borderId="11" xfId="0" applyNumberFormat="1" applyFont="1" applyBorder="1" applyAlignment="1">
      <alignment horizontal="center" vertical="center" wrapText="1"/>
    </xf>
    <xf numFmtId="169" fontId="33" fillId="0" borderId="18" xfId="0" applyNumberFormat="1" applyFont="1" applyBorder="1" applyAlignment="1">
      <alignment horizontal="center" vertical="center" wrapText="1"/>
    </xf>
    <xf numFmtId="169" fontId="34" fillId="0" borderId="18" xfId="0" applyNumberFormat="1" applyFont="1" applyBorder="1" applyAlignment="1">
      <alignment horizontal="center" vertical="center" wrapText="1"/>
    </xf>
    <xf numFmtId="169" fontId="0" fillId="0" borderId="0" xfId="0" applyNumberFormat="1" applyAlignment="1">
      <alignment horizontal="center"/>
    </xf>
    <xf numFmtId="0" fontId="8" fillId="0" borderId="0" xfId="0" applyFont="1" applyBorder="1" applyAlignment="1">
      <alignment horizontal="center" vertical="center" wrapText="1"/>
    </xf>
    <xf numFmtId="0" fontId="9" fillId="0" borderId="0" xfId="0" applyFont="1" applyBorder="1" applyAlignment="1">
      <alignment horizontal="center" vertical="center" wrapText="1"/>
    </xf>
    <xf numFmtId="0" fontId="8" fillId="4" borderId="2" xfId="0" applyFont="1" applyFill="1" applyBorder="1" applyAlignment="1">
      <alignment horizontal="center" vertical="center" wrapText="1"/>
    </xf>
    <xf numFmtId="0" fontId="8" fillId="4" borderId="3" xfId="0" applyFont="1" applyFill="1" applyBorder="1" applyAlignment="1">
      <alignment horizontal="center" vertical="center" wrapText="1"/>
    </xf>
    <xf numFmtId="4" fontId="8" fillId="4" borderId="3" xfId="0" applyNumberFormat="1" applyFont="1" applyFill="1" applyBorder="1" applyAlignment="1">
      <alignment horizontal="center" vertical="center" wrapText="1"/>
    </xf>
    <xf numFmtId="4" fontId="8" fillId="4" borderId="4" xfId="0" applyNumberFormat="1" applyFont="1" applyFill="1" applyBorder="1" applyAlignment="1">
      <alignment horizontal="center" vertical="center" wrapText="1"/>
    </xf>
    <xf numFmtId="0" fontId="9" fillId="0" borderId="10" xfId="0" applyFont="1" applyBorder="1" applyAlignment="1">
      <alignment horizontal="center" vertical="center" wrapText="1"/>
    </xf>
    <xf numFmtId="0" fontId="9" fillId="4" borderId="2" xfId="0" applyFont="1" applyFill="1" applyBorder="1" applyAlignment="1">
      <alignment horizontal="center" vertical="center" wrapText="1"/>
    </xf>
    <xf numFmtId="0" fontId="9" fillId="4" borderId="3" xfId="0" applyFont="1" applyFill="1" applyBorder="1" applyAlignment="1">
      <alignment horizontal="center" vertical="center" wrapText="1"/>
    </xf>
    <xf numFmtId="4" fontId="9" fillId="4" borderId="17" xfId="0" applyNumberFormat="1" applyFont="1" applyFill="1" applyBorder="1" applyAlignment="1">
      <alignment horizontal="center" vertical="center" wrapText="1"/>
    </xf>
    <xf numFmtId="4" fontId="9" fillId="4" borderId="16" xfId="0" applyNumberFormat="1" applyFont="1" applyFill="1" applyBorder="1" applyAlignment="1">
      <alignment horizontal="center" vertical="center" wrapText="1"/>
    </xf>
    <xf numFmtId="4" fontId="9" fillId="4" borderId="3" xfId="0" applyNumberFormat="1" applyFont="1" applyFill="1" applyBorder="1" applyAlignment="1">
      <alignment horizontal="center" vertical="center" wrapText="1"/>
    </xf>
    <xf numFmtId="0" fontId="19" fillId="4" borderId="2" xfId="0" applyFont="1" applyFill="1" applyBorder="1" applyAlignment="1">
      <alignment horizontal="left" vertical="center"/>
    </xf>
    <xf numFmtId="14" fontId="9" fillId="4" borderId="3" xfId="0" applyNumberFormat="1" applyFont="1" applyFill="1" applyBorder="1" applyAlignment="1">
      <alignment horizontal="center" vertical="center" wrapText="1"/>
    </xf>
    <xf numFmtId="0" fontId="39" fillId="0" borderId="0" xfId="20" applyFont="1" applyAlignment="1">
      <alignment horizontal="center" vertical="center" wrapText="1"/>
    </xf>
    <xf numFmtId="0" fontId="39" fillId="7" borderId="20" xfId="20" applyFont="1" applyFill="1" applyBorder="1" applyAlignment="1">
      <alignment horizontal="center" vertical="center" wrapText="1"/>
    </xf>
    <xf numFmtId="0" fontId="39" fillId="7" borderId="8" xfId="20" applyFont="1" applyFill="1" applyBorder="1" applyAlignment="1">
      <alignment horizontal="center" vertical="center" wrapText="1"/>
    </xf>
    <xf numFmtId="0" fontId="39" fillId="7" borderId="21" xfId="20" applyFont="1" applyFill="1" applyBorder="1" applyAlignment="1">
      <alignment horizontal="center" vertical="center" wrapText="1"/>
    </xf>
    <xf numFmtId="0" fontId="39" fillId="7" borderId="16" xfId="20" applyFont="1" applyFill="1" applyBorder="1" applyAlignment="1">
      <alignment horizontal="center" vertical="center" wrapText="1"/>
    </xf>
    <xf numFmtId="0" fontId="39" fillId="7" borderId="13" xfId="20" applyFont="1" applyFill="1" applyBorder="1" applyAlignment="1">
      <alignment horizontal="center" vertical="center" wrapText="1"/>
    </xf>
    <xf numFmtId="0" fontId="39" fillId="7" borderId="18" xfId="20" applyFont="1" applyFill="1" applyBorder="1" applyAlignment="1">
      <alignment horizontal="center" vertical="center" wrapText="1"/>
    </xf>
    <xf numFmtId="169" fontId="39" fillId="7" borderId="16" xfId="20" applyNumberFormat="1" applyFont="1" applyFill="1" applyBorder="1" applyAlignment="1">
      <alignment horizontal="center" vertical="center" wrapText="1"/>
    </xf>
    <xf numFmtId="169" fontId="39" fillId="7" borderId="13" xfId="20" applyNumberFormat="1" applyFont="1" applyFill="1" applyBorder="1" applyAlignment="1">
      <alignment horizontal="center" vertical="center" wrapText="1"/>
    </xf>
    <xf numFmtId="169" fontId="39" fillId="7" borderId="18" xfId="20" applyNumberFormat="1" applyFont="1" applyFill="1" applyBorder="1" applyAlignment="1">
      <alignment horizontal="center" vertical="center" wrapText="1"/>
    </xf>
    <xf numFmtId="4" fontId="39" fillId="7" borderId="16" xfId="20" applyNumberFormat="1" applyFont="1" applyFill="1" applyBorder="1" applyAlignment="1">
      <alignment horizontal="center" vertical="center" wrapText="1"/>
    </xf>
    <xf numFmtId="4" fontId="39" fillId="7" borderId="17" xfId="20" applyNumberFormat="1" applyFont="1" applyFill="1" applyBorder="1" applyAlignment="1">
      <alignment horizontal="center" vertical="center" wrapText="1"/>
    </xf>
    <xf numFmtId="4" fontId="39" fillId="7" borderId="13" xfId="20" applyNumberFormat="1" applyFont="1" applyFill="1" applyBorder="1" applyAlignment="1">
      <alignment horizontal="center" vertical="center" wrapText="1"/>
    </xf>
    <xf numFmtId="4" fontId="39" fillId="7" borderId="18" xfId="20" applyNumberFormat="1" applyFont="1" applyFill="1" applyBorder="1" applyAlignment="1">
      <alignment horizontal="center" vertical="center" wrapText="1"/>
    </xf>
    <xf numFmtId="4" fontId="39" fillId="7" borderId="14" xfId="20" applyNumberFormat="1" applyFont="1" applyFill="1" applyBorder="1" applyAlignment="1">
      <alignment horizontal="center" vertical="center" wrapText="1"/>
    </xf>
    <xf numFmtId="4" fontId="39" fillId="7" borderId="19" xfId="20" applyNumberFormat="1" applyFont="1" applyFill="1" applyBorder="1" applyAlignment="1">
      <alignment horizontal="center" vertical="center" wrapText="1"/>
    </xf>
    <xf numFmtId="0" fontId="42" fillId="7" borderId="2" xfId="0" applyFont="1" applyFill="1" applyBorder="1" applyAlignment="1">
      <alignment horizontal="center" vertical="center" wrapText="1"/>
    </xf>
    <xf numFmtId="0" fontId="42" fillId="7" borderId="3" xfId="0" applyFont="1" applyFill="1" applyBorder="1" applyAlignment="1">
      <alignment horizontal="center" vertical="center" wrapText="1"/>
    </xf>
    <xf numFmtId="3" fontId="39" fillId="7" borderId="16" xfId="20" applyNumberFormat="1" applyFont="1" applyFill="1" applyBorder="1" applyAlignment="1">
      <alignment horizontal="center" vertical="center" wrapText="1"/>
    </xf>
    <xf numFmtId="3" fontId="39" fillId="7" borderId="13" xfId="20" applyNumberFormat="1" applyFont="1" applyFill="1" applyBorder="1" applyAlignment="1">
      <alignment horizontal="center" vertical="center" wrapText="1"/>
    </xf>
    <xf numFmtId="3" fontId="39" fillId="7" borderId="18" xfId="20" applyNumberFormat="1" applyFont="1" applyFill="1" applyBorder="1" applyAlignment="1">
      <alignment horizontal="center" vertical="center" wrapText="1"/>
    </xf>
    <xf numFmtId="49" fontId="39" fillId="7" borderId="16" xfId="20" applyNumberFormat="1" applyFont="1" applyFill="1" applyBorder="1" applyAlignment="1">
      <alignment horizontal="center" vertical="center" wrapText="1"/>
    </xf>
    <xf numFmtId="49" fontId="39" fillId="7" borderId="13" xfId="20" applyNumberFormat="1" applyFont="1" applyFill="1" applyBorder="1" applyAlignment="1">
      <alignment horizontal="center" vertical="center" wrapText="1"/>
    </xf>
    <xf numFmtId="49" fontId="39" fillId="7" borderId="18" xfId="20" applyNumberFormat="1" applyFont="1" applyFill="1" applyBorder="1" applyAlignment="1">
      <alignment horizontal="center" vertical="center" wrapText="1"/>
    </xf>
    <xf numFmtId="0" fontId="15" fillId="0" borderId="0" xfId="0" applyFont="1" applyBorder="1" applyAlignment="1">
      <alignment horizontal="center" vertical="center" wrapText="1"/>
    </xf>
    <xf numFmtId="168" fontId="26" fillId="5" borderId="10" xfId="0" applyNumberFormat="1" applyFont="1" applyFill="1" applyBorder="1" applyAlignment="1">
      <alignment horizontal="left" vertical="center" wrapText="1"/>
    </xf>
    <xf numFmtId="0" fontId="15" fillId="4" borderId="2" xfId="0" applyFont="1" applyFill="1" applyBorder="1" applyAlignment="1">
      <alignment horizontal="center" vertical="center" wrapText="1"/>
    </xf>
    <xf numFmtId="0" fontId="15" fillId="4" borderId="3" xfId="0" applyFont="1" applyFill="1" applyBorder="1" applyAlignment="1">
      <alignment horizontal="center" vertical="center" wrapText="1"/>
    </xf>
    <xf numFmtId="169" fontId="15" fillId="4" borderId="3" xfId="0" applyNumberFormat="1" applyFont="1" applyFill="1" applyBorder="1" applyAlignment="1">
      <alignment horizontal="center" vertical="center" wrapText="1"/>
    </xf>
    <xf numFmtId="4" fontId="15" fillId="4" borderId="2" xfId="0" applyNumberFormat="1" applyFont="1" applyFill="1" applyBorder="1" applyAlignment="1">
      <alignment horizontal="center" vertical="center" wrapText="1"/>
    </xf>
    <xf numFmtId="3" fontId="15" fillId="4" borderId="3" xfId="0" applyNumberFormat="1" applyFont="1" applyFill="1" applyBorder="1" applyAlignment="1">
      <alignment horizontal="center" vertical="center" wrapText="1"/>
    </xf>
    <xf numFmtId="3" fontId="15" fillId="4" borderId="18" xfId="0" applyNumberFormat="1" applyFont="1" applyFill="1" applyBorder="1" applyAlignment="1">
      <alignment horizontal="center" vertical="center" wrapText="1"/>
    </xf>
    <xf numFmtId="3" fontId="15" fillId="4" borderId="17" xfId="0" applyNumberFormat="1" applyFont="1" applyFill="1" applyBorder="1" applyAlignment="1">
      <alignment horizontal="center" vertical="center" wrapText="1"/>
    </xf>
    <xf numFmtId="3" fontId="15" fillId="4" borderId="13" xfId="0" applyNumberFormat="1" applyFont="1" applyFill="1" applyBorder="1" applyAlignment="1">
      <alignment horizontal="center" vertical="center" wrapText="1"/>
    </xf>
    <xf numFmtId="3" fontId="15" fillId="4" borderId="19" xfId="0" applyNumberFormat="1" applyFont="1" applyFill="1" applyBorder="1" applyAlignment="1">
      <alignment horizontal="center" vertical="center" wrapText="1"/>
    </xf>
    <xf numFmtId="3" fontId="15" fillId="4" borderId="16" xfId="0" applyNumberFormat="1" applyFont="1" applyFill="1" applyBorder="1" applyAlignment="1">
      <alignment horizontal="center" vertical="center" wrapText="1"/>
    </xf>
    <xf numFmtId="0" fontId="9" fillId="5" borderId="10" xfId="0" applyFont="1" applyFill="1" applyBorder="1" applyAlignment="1">
      <alignment horizontal="center" vertical="center" wrapText="1"/>
    </xf>
    <xf numFmtId="169" fontId="9" fillId="4" borderId="3" xfId="0" applyNumberFormat="1" applyFont="1" applyFill="1" applyBorder="1" applyAlignment="1">
      <alignment horizontal="center" vertical="center" wrapText="1"/>
    </xf>
    <xf numFmtId="4" fontId="9" fillId="4" borderId="13" xfId="0" applyNumberFormat="1" applyFont="1" applyFill="1" applyBorder="1" applyAlignment="1">
      <alignment horizontal="center" vertical="center" wrapText="1"/>
    </xf>
    <xf numFmtId="4" fontId="9" fillId="4" borderId="18" xfId="0" applyNumberFormat="1" applyFont="1" applyFill="1" applyBorder="1" applyAlignment="1">
      <alignment horizontal="center" vertical="center" wrapText="1"/>
    </xf>
    <xf numFmtId="4" fontId="9" fillId="4" borderId="19" xfId="0" applyNumberFormat="1" applyFont="1" applyFill="1" applyBorder="1" applyAlignment="1">
      <alignment horizontal="center" vertical="center" wrapText="1"/>
    </xf>
    <xf numFmtId="0" fontId="19" fillId="4" borderId="2" xfId="0" applyFont="1" applyFill="1" applyBorder="1" applyAlignment="1">
      <alignment horizontal="center" vertical="center" wrapText="1"/>
    </xf>
    <xf numFmtId="3" fontId="9" fillId="4" borderId="3" xfId="0" applyNumberFormat="1" applyFont="1" applyFill="1" applyBorder="1" applyAlignment="1">
      <alignment horizontal="center" vertical="center" wrapText="1"/>
    </xf>
    <xf numFmtId="0" fontId="30" fillId="0" borderId="0" xfId="0" applyFont="1" applyBorder="1" applyAlignment="1">
      <alignment horizontal="center" vertical="center" wrapText="1"/>
    </xf>
    <xf numFmtId="0" fontId="32" fillId="4" borderId="3" xfId="0" applyFont="1" applyFill="1" applyBorder="1" applyAlignment="1">
      <alignment horizontal="center" vertical="center" wrapText="1"/>
    </xf>
    <xf numFmtId="169" fontId="8" fillId="4" borderId="3" xfId="0" applyNumberFormat="1" applyFont="1" applyFill="1" applyBorder="1" applyAlignment="1">
      <alignment horizontal="center" vertical="center" wrapText="1"/>
    </xf>
    <xf numFmtId="3" fontId="8" fillId="4" borderId="3" xfId="0" applyNumberFormat="1" applyFont="1" applyFill="1" applyBorder="1" applyAlignment="1">
      <alignment horizontal="center" vertical="center" wrapText="1"/>
    </xf>
    <xf numFmtId="4" fontId="8" fillId="4" borderId="17" xfId="0" applyNumberFormat="1" applyFont="1" applyFill="1" applyBorder="1" applyAlignment="1">
      <alignment horizontal="center" vertical="center" wrapText="1"/>
    </xf>
    <xf numFmtId="4" fontId="8" fillId="4" borderId="13" xfId="0" applyNumberFormat="1" applyFont="1" applyFill="1" applyBorder="1" applyAlignment="1">
      <alignment horizontal="center" vertical="center" wrapText="1"/>
    </xf>
    <xf numFmtId="4" fontId="8" fillId="4" borderId="18" xfId="0" applyNumberFormat="1" applyFont="1" applyFill="1" applyBorder="1" applyAlignment="1">
      <alignment horizontal="center" vertical="center" wrapText="1"/>
    </xf>
    <xf numFmtId="4" fontId="8" fillId="4" borderId="19" xfId="0" applyNumberFormat="1" applyFont="1" applyFill="1" applyBorder="1" applyAlignment="1">
      <alignment horizontal="center" vertical="center" wrapText="1"/>
    </xf>
    <xf numFmtId="4" fontId="8" fillId="4" borderId="16" xfId="0" applyNumberFormat="1" applyFont="1" applyFill="1" applyBorder="1" applyAlignment="1">
      <alignment horizontal="center" vertical="center" wrapText="1"/>
    </xf>
    <xf numFmtId="0" fontId="36" fillId="0" borderId="0" xfId="0" applyFont="1" applyBorder="1" applyAlignment="1">
      <alignment horizontal="left" vertical="center" wrapText="1"/>
    </xf>
    <xf numFmtId="0" fontId="8" fillId="4" borderId="26" xfId="0" applyFont="1" applyFill="1" applyBorder="1" applyAlignment="1">
      <alignment horizontal="center" vertical="center" wrapText="1"/>
    </xf>
    <xf numFmtId="0" fontId="8" fillId="4" borderId="27" xfId="0" applyFont="1" applyFill="1" applyBorder="1" applyAlignment="1">
      <alignment horizontal="center" vertical="center" wrapText="1"/>
    </xf>
  </cellXfs>
  <cellStyles count="40">
    <cellStyle name="Comma" xfId="1" builtinId="3"/>
    <cellStyle name="Comma 2" xfId="2" xr:uid="{00000000-0005-0000-0000-000001000000}"/>
    <cellStyle name="Comma 2 2" xfId="3" xr:uid="{00000000-0005-0000-0000-000002000000}"/>
    <cellStyle name="Comma 2 3" xfId="4" xr:uid="{00000000-0005-0000-0000-000003000000}"/>
    <cellStyle name="Comma 2 4" xfId="5" xr:uid="{00000000-0005-0000-0000-000004000000}"/>
    <cellStyle name="Comma 3" xfId="6" xr:uid="{00000000-0005-0000-0000-000005000000}"/>
    <cellStyle name="Comma 3 2" xfId="7" xr:uid="{00000000-0005-0000-0000-000006000000}"/>
    <cellStyle name="Comma 3 3" xfId="8" xr:uid="{00000000-0005-0000-0000-000007000000}"/>
    <cellStyle name="Comma 4" xfId="9" xr:uid="{00000000-0005-0000-0000-000008000000}"/>
    <cellStyle name="Comma 5" xfId="10" xr:uid="{00000000-0005-0000-0000-000009000000}"/>
    <cellStyle name="Input 2" xfId="11" xr:uid="{00000000-0005-0000-0000-00000A000000}"/>
    <cellStyle name="Neutral 2" xfId="12" xr:uid="{00000000-0005-0000-0000-00000B000000}"/>
    <cellStyle name="Normal" xfId="0" builtinId="0"/>
    <cellStyle name="Normal 11" xfId="13" xr:uid="{00000000-0005-0000-0000-00000D000000}"/>
    <cellStyle name="Normal 12 2 2" xfId="14" xr:uid="{00000000-0005-0000-0000-00000E000000}"/>
    <cellStyle name="Normal 2" xfId="15" xr:uid="{00000000-0005-0000-0000-00000F000000}"/>
    <cellStyle name="Normal 2 2" xfId="16" xr:uid="{00000000-0005-0000-0000-000010000000}"/>
    <cellStyle name="Normal 2 3" xfId="17" xr:uid="{00000000-0005-0000-0000-000011000000}"/>
    <cellStyle name="Normal 2 4" xfId="18" xr:uid="{00000000-0005-0000-0000-000012000000}"/>
    <cellStyle name="Normal 2 5" xfId="19" xr:uid="{00000000-0005-0000-0000-000013000000}"/>
    <cellStyle name="Normal 2 6" xfId="20" xr:uid="{00000000-0005-0000-0000-000014000000}"/>
    <cellStyle name="Normal 26" xfId="21" xr:uid="{00000000-0005-0000-0000-000015000000}"/>
    <cellStyle name="Normal 26 2" xfId="22" xr:uid="{00000000-0005-0000-0000-000016000000}"/>
    <cellStyle name="Normal 27" xfId="23" xr:uid="{00000000-0005-0000-0000-000017000000}"/>
    <cellStyle name="Normal 29" xfId="24" xr:uid="{00000000-0005-0000-0000-000018000000}"/>
    <cellStyle name="Normal 3" xfId="25" xr:uid="{00000000-0005-0000-0000-000019000000}"/>
    <cellStyle name="Normal 3 2" xfId="26" xr:uid="{00000000-0005-0000-0000-00001A000000}"/>
    <cellStyle name="Normal 3 2 2" xfId="27" xr:uid="{00000000-0005-0000-0000-00001B000000}"/>
    <cellStyle name="Normal 3 3" xfId="28" xr:uid="{00000000-0005-0000-0000-00001C000000}"/>
    <cellStyle name="Normal 3 4" xfId="29" xr:uid="{00000000-0005-0000-0000-00001D000000}"/>
    <cellStyle name="Normal 30" xfId="30" xr:uid="{00000000-0005-0000-0000-00001E000000}"/>
    <cellStyle name="Normal 4" xfId="31" xr:uid="{00000000-0005-0000-0000-00001F000000}"/>
    <cellStyle name="Normal 4 2" xfId="32" xr:uid="{00000000-0005-0000-0000-000020000000}"/>
    <cellStyle name="Normal 5" xfId="33" xr:uid="{00000000-0005-0000-0000-000021000000}"/>
    <cellStyle name="Normal 6" xfId="34" xr:uid="{00000000-0005-0000-0000-000022000000}"/>
    <cellStyle name="Normal 6 2" xfId="35" xr:uid="{00000000-0005-0000-0000-000023000000}"/>
    <cellStyle name="Normal__Final 2" xfId="36" xr:uid="{00000000-0005-0000-0000-000024000000}"/>
    <cellStyle name="TableStyleLight1" xfId="37" xr:uid="{00000000-0005-0000-0000-000025000000}"/>
    <cellStyle name="Virgulă 2" xfId="38" xr:uid="{00000000-0005-0000-0000-000026000000}"/>
    <cellStyle name="Virgulă 6 2" xfId="39" xr:uid="{00000000-0005-0000-0000-000027000000}"/>
  </cellStyles>
  <dxfs count="8">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9C0006"/>
      <rgbColor rgb="FF006100"/>
      <rgbColor rgb="FF000080"/>
      <rgbColor rgb="FF9C6500"/>
      <rgbColor rgb="FF800080"/>
      <rgbColor rgb="FF008080"/>
      <rgbColor rgb="FFC0C0C0"/>
      <rgbColor rgb="FF7F7F7F"/>
      <rgbColor rgb="FF9999FF"/>
      <rgbColor rgb="FF993366"/>
      <rgbColor rgb="FFFFFFCC"/>
      <rgbColor rgb="FFDCE6F2"/>
      <rgbColor rgb="FF660066"/>
      <rgbColor rgb="FFFF8080"/>
      <rgbColor rgb="FF0066CC"/>
      <rgbColor rgb="FFFFC7CE"/>
      <rgbColor rgb="FF000080"/>
      <rgbColor rgb="FFFF00FF"/>
      <rgbColor rgb="FFFFFF00"/>
      <rgbColor rgb="FF00FFFF"/>
      <rgbColor rgb="FF800080"/>
      <rgbColor rgb="FFC00000"/>
      <rgbColor rgb="FF008080"/>
      <rgbColor rgb="FF0000FF"/>
      <rgbColor rgb="FF00CCFF"/>
      <rgbColor rgb="FFCCFFFF"/>
      <rgbColor rgb="FFC6EFCE"/>
      <rgbColor rgb="FFFFEB9C"/>
      <rgbColor rgb="FF99CCFF"/>
      <rgbColor rgb="FFFF99CC"/>
      <rgbColor rgb="FFCC99FF"/>
      <rgbColor rgb="FFFFCC99"/>
      <rgbColor rgb="FF3366FF"/>
      <rgbColor rgb="FF33CCCC"/>
      <rgbColor rgb="FF99CC00"/>
      <rgbColor rgb="FFFFCC00"/>
      <rgbColor rgb="FFFF9900"/>
      <rgbColor rgb="FFFF6600"/>
      <rgbColor rgb="FF666699"/>
      <rgbColor rgb="FF969696"/>
      <rgbColor rgb="FF003399"/>
      <rgbColor rgb="FF339966"/>
      <rgbColor rgb="FF003300"/>
      <rgbColor rgb="FF333300"/>
      <rgbColor rgb="FF993300"/>
      <rgbColor rgb="FF993366"/>
      <rgbColor rgb="FF3F3F76"/>
      <rgbColor rgb="FF444444"/>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3:E22"/>
  <sheetViews>
    <sheetView tabSelected="1" zoomScaleNormal="100" workbookViewId="0">
      <selection activeCell="L18" sqref="L18"/>
    </sheetView>
  </sheetViews>
  <sheetFormatPr defaultColWidth="8.7109375" defaultRowHeight="15" x14ac:dyDescent="0.25"/>
  <cols>
    <col min="2" max="2" width="18.42578125" customWidth="1"/>
    <col min="3" max="3" width="17.7109375" customWidth="1"/>
    <col min="4" max="4" width="22.85546875" customWidth="1"/>
    <col min="5" max="5" width="23.28515625" customWidth="1"/>
  </cols>
  <sheetData>
    <row r="3" spans="2:5" ht="51.75" customHeight="1" x14ac:dyDescent="0.25">
      <c r="B3" s="372" t="s">
        <v>0</v>
      </c>
      <c r="C3" s="372"/>
      <c r="D3" s="372"/>
      <c r="E3" s="372"/>
    </row>
    <row r="4" spans="2:5" ht="15.75" thickBot="1" x14ac:dyDescent="0.3">
      <c r="B4" s="373"/>
      <c r="C4" s="373"/>
      <c r="D4" s="373"/>
      <c r="E4" s="373"/>
    </row>
    <row r="5" spans="2:5" ht="15" customHeight="1" thickBot="1" x14ac:dyDescent="0.3">
      <c r="B5" s="374" t="s">
        <v>1</v>
      </c>
      <c r="C5" s="375" t="s">
        <v>2</v>
      </c>
      <c r="D5" s="376" t="s">
        <v>781</v>
      </c>
      <c r="E5" s="377" t="s">
        <v>4</v>
      </c>
    </row>
    <row r="6" spans="2:5" ht="15" customHeight="1" thickBot="1" x14ac:dyDescent="0.3">
      <c r="B6" s="374"/>
      <c r="C6" s="375"/>
      <c r="D6" s="376"/>
      <c r="E6" s="377"/>
    </row>
    <row r="7" spans="2:5" ht="15.75" customHeight="1" thickBot="1" x14ac:dyDescent="0.3">
      <c r="B7" s="374"/>
      <c r="C7" s="375"/>
      <c r="D7" s="376"/>
      <c r="E7" s="377"/>
    </row>
    <row r="8" spans="2:5" ht="15.75" x14ac:dyDescent="0.25">
      <c r="B8" s="2" t="s">
        <v>5</v>
      </c>
      <c r="C8" s="285">
        <v>8</v>
      </c>
      <c r="D8" s="285">
        <v>224109734</v>
      </c>
      <c r="E8" s="286">
        <v>345081803.71850008</v>
      </c>
    </row>
    <row r="9" spans="2:5" ht="15.75" x14ac:dyDescent="0.25">
      <c r="B9" s="4" t="s">
        <v>6</v>
      </c>
      <c r="C9" s="320">
        <v>156</v>
      </c>
      <c r="D9" s="320">
        <v>975886101</v>
      </c>
      <c r="E9" s="321">
        <v>1428474298.1759999</v>
      </c>
    </row>
    <row r="10" spans="2:5" ht="15.75" x14ac:dyDescent="0.25">
      <c r="B10" s="4" t="s">
        <v>7</v>
      </c>
      <c r="C10" s="320">
        <v>52</v>
      </c>
      <c r="D10" s="320">
        <v>342278523.31999993</v>
      </c>
      <c r="E10" s="321">
        <v>402956075.83999985</v>
      </c>
    </row>
    <row r="11" spans="2:5" ht="15.75" x14ac:dyDescent="0.25">
      <c r="B11" s="5" t="s">
        <v>8</v>
      </c>
      <c r="C11" s="320">
        <v>9</v>
      </c>
      <c r="D11" s="320">
        <v>48721282.510000005</v>
      </c>
      <c r="E11" s="321">
        <v>102221187.21000001</v>
      </c>
    </row>
    <row r="12" spans="2:5" ht="15.75" x14ac:dyDescent="0.25">
      <c r="B12" s="5" t="s">
        <v>9</v>
      </c>
      <c r="C12" s="320">
        <v>4</v>
      </c>
      <c r="D12" s="320">
        <v>8816702.8800000008</v>
      </c>
      <c r="E12" s="321">
        <v>10398122.98</v>
      </c>
    </row>
    <row r="13" spans="2:5" ht="16.5" thickBot="1" x14ac:dyDescent="0.3">
      <c r="B13" s="6" t="s">
        <v>10</v>
      </c>
      <c r="C13" s="320">
        <v>0</v>
      </c>
      <c r="D13" s="320">
        <v>0</v>
      </c>
      <c r="E13" s="321">
        <v>0</v>
      </c>
    </row>
    <row r="14" spans="2:5" ht="23.25" customHeight="1" thickBot="1" x14ac:dyDescent="0.3">
      <c r="B14" s="7" t="s">
        <v>11</v>
      </c>
      <c r="C14" s="8">
        <f>C8+C9+C10+C11+C12+C13</f>
        <v>229</v>
      </c>
      <c r="D14" s="8">
        <f>D8+D9+D10+D11+D12+D13</f>
        <v>1599812343.71</v>
      </c>
      <c r="E14" s="9">
        <f>E8+E9+E10+E11+E12+E13</f>
        <v>2289131487.9245</v>
      </c>
    </row>
    <row r="15" spans="2:5" x14ac:dyDescent="0.25">
      <c r="B15" s="10" t="s">
        <v>12</v>
      </c>
    </row>
    <row r="17" spans="3:5" x14ac:dyDescent="0.25">
      <c r="C17" s="3"/>
      <c r="D17" s="3"/>
      <c r="E17" s="3"/>
    </row>
    <row r="18" spans="3:5" x14ac:dyDescent="0.25">
      <c r="C18" s="3"/>
      <c r="D18" s="3"/>
      <c r="E18" s="3"/>
    </row>
    <row r="19" spans="3:5" x14ac:dyDescent="0.25">
      <c r="C19" s="3"/>
      <c r="D19" s="3"/>
      <c r="E19" s="3"/>
    </row>
    <row r="20" spans="3:5" x14ac:dyDescent="0.25">
      <c r="C20" s="3"/>
      <c r="D20" s="3"/>
      <c r="E20" s="3"/>
    </row>
    <row r="21" spans="3:5" x14ac:dyDescent="0.25">
      <c r="C21" s="3"/>
      <c r="D21" s="3"/>
      <c r="E21" s="3"/>
    </row>
    <row r="22" spans="3:5" x14ac:dyDescent="0.25">
      <c r="C22" s="3"/>
      <c r="D22" s="3"/>
      <c r="E22" s="3"/>
    </row>
  </sheetData>
  <mergeCells count="6">
    <mergeCell ref="B3:E3"/>
    <mergeCell ref="B4:E4"/>
    <mergeCell ref="B5:B7"/>
    <mergeCell ref="C5:C7"/>
    <mergeCell ref="D5:D7"/>
    <mergeCell ref="E5:E7"/>
  </mergeCells>
  <pageMargins left="0.7" right="0.7" top="0.75" bottom="0.75" header="0.51180555555555496" footer="0.51180555555555496"/>
  <pageSetup paperSize="9" firstPageNumber="0" orientation="landscape" horizontalDpi="300" verticalDpi="30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MJ23"/>
  <sheetViews>
    <sheetView zoomScaleNormal="100" workbookViewId="0">
      <selection activeCell="E24" sqref="E24"/>
    </sheetView>
  </sheetViews>
  <sheetFormatPr defaultColWidth="9.140625" defaultRowHeight="15" x14ac:dyDescent="0.25"/>
  <cols>
    <col min="1" max="1" width="9.140625" style="11"/>
    <col min="2" max="2" width="20.140625" style="11" customWidth="1"/>
    <col min="3" max="3" width="17.42578125" style="11" customWidth="1"/>
    <col min="4" max="4" width="20.140625" style="11" customWidth="1"/>
    <col min="5" max="5" width="22.42578125" style="11" customWidth="1"/>
    <col min="6" max="1024" width="9.140625" style="11"/>
  </cols>
  <sheetData>
    <row r="1" spans="2:9" x14ac:dyDescent="0.25">
      <c r="B1" s="12"/>
      <c r="C1" s="12"/>
      <c r="D1" s="12"/>
      <c r="E1" s="12"/>
    </row>
    <row r="2" spans="2:9" ht="37.5" customHeight="1" x14ac:dyDescent="0.25">
      <c r="B2" s="372" t="s">
        <v>13</v>
      </c>
      <c r="C2" s="372"/>
      <c r="D2" s="372"/>
      <c r="E2" s="372"/>
    </row>
    <row r="3" spans="2:9" x14ac:dyDescent="0.25">
      <c r="B3" s="378"/>
      <c r="C3" s="378"/>
      <c r="D3" s="378"/>
      <c r="E3" s="378"/>
    </row>
    <row r="4" spans="2:9" ht="15" customHeight="1" x14ac:dyDescent="0.25">
      <c r="B4" s="374" t="s">
        <v>1</v>
      </c>
      <c r="C4" s="375" t="s">
        <v>2</v>
      </c>
      <c r="D4" s="376" t="s">
        <v>3</v>
      </c>
      <c r="E4" s="377" t="s">
        <v>4</v>
      </c>
    </row>
    <row r="5" spans="2:9" x14ac:dyDescent="0.25">
      <c r="B5" s="374"/>
      <c r="C5" s="375"/>
      <c r="D5" s="376"/>
      <c r="E5" s="377"/>
    </row>
    <row r="6" spans="2:9" x14ac:dyDescent="0.25">
      <c r="B6" s="374"/>
      <c r="C6" s="375"/>
      <c r="D6" s="376"/>
      <c r="E6" s="377"/>
    </row>
    <row r="7" spans="2:9" ht="15.75" x14ac:dyDescent="0.25">
      <c r="B7" s="13" t="s">
        <v>5</v>
      </c>
      <c r="C7" s="285">
        <v>7</v>
      </c>
      <c r="D7" s="287">
        <v>220526537.82700002</v>
      </c>
      <c r="E7" s="288">
        <v>341498608</v>
      </c>
    </row>
    <row r="8" spans="2:9" ht="15.75" x14ac:dyDescent="0.25">
      <c r="B8" s="6" t="s">
        <v>6</v>
      </c>
      <c r="C8" s="285">
        <v>76</v>
      </c>
      <c r="D8" s="318">
        <v>847189458.48000002</v>
      </c>
      <c r="E8" s="319">
        <v>1185900775.3300002</v>
      </c>
      <c r="G8" s="305"/>
      <c r="H8" s="305"/>
      <c r="I8" s="305"/>
    </row>
    <row r="9" spans="2:9" s="17" customFormat="1" ht="15.75" x14ac:dyDescent="0.25">
      <c r="B9" s="18" t="s">
        <v>7</v>
      </c>
      <c r="C9" s="287">
        <v>50</v>
      </c>
      <c r="D9" s="287">
        <v>325613329</v>
      </c>
      <c r="E9" s="288">
        <v>383373805</v>
      </c>
      <c r="G9" s="19"/>
      <c r="H9" s="271"/>
      <c r="I9" s="271"/>
    </row>
    <row r="10" spans="2:9" ht="15.75" x14ac:dyDescent="0.25">
      <c r="B10" s="6" t="s">
        <v>8</v>
      </c>
      <c r="C10" s="287">
        <v>4</v>
      </c>
      <c r="D10" s="287">
        <v>36367720.100000001</v>
      </c>
      <c r="E10" s="288">
        <v>81022208</v>
      </c>
    </row>
    <row r="11" spans="2:9" ht="15.75" x14ac:dyDescent="0.25">
      <c r="B11" s="6" t="s">
        <v>9</v>
      </c>
      <c r="C11" s="287">
        <v>3</v>
      </c>
      <c r="D11" s="287">
        <v>8288737.75</v>
      </c>
      <c r="E11" s="288">
        <v>9776988</v>
      </c>
    </row>
    <row r="12" spans="2:9" ht="15.75" x14ac:dyDescent="0.25">
      <c r="B12" s="6" t="s">
        <v>10</v>
      </c>
      <c r="C12" s="20">
        <v>0</v>
      </c>
      <c r="D12" s="14">
        <v>0</v>
      </c>
      <c r="E12" s="15">
        <v>0</v>
      </c>
    </row>
    <row r="13" spans="2:9" ht="24" customHeight="1" x14ac:dyDescent="0.25">
      <c r="B13" s="7" t="s">
        <v>11</v>
      </c>
      <c r="C13" s="8">
        <f>C7+C8+C9+C10+C11+C12</f>
        <v>140</v>
      </c>
      <c r="D13" s="8">
        <f>D7+D8+D9+D10+D11+D12</f>
        <v>1437985783.1570001</v>
      </c>
      <c r="E13" s="9">
        <f>E7+E8+E9+E10+E11+E12</f>
        <v>2001572384.3300002</v>
      </c>
    </row>
    <row r="15" spans="2:9" s="12" customFormat="1" ht="15.75" x14ac:dyDescent="0.25">
      <c r="B15" s="21"/>
      <c r="C15" s="22"/>
      <c r="D15" s="22"/>
    </row>
    <row r="16" spans="2:9" s="12" customFormat="1" ht="15.75" x14ac:dyDescent="0.25">
      <c r="B16" s="21"/>
      <c r="C16" s="23"/>
      <c r="D16" s="23"/>
      <c r="E16" s="23"/>
    </row>
    <row r="17" spans="2:5" s="12" customFormat="1" ht="15.75" x14ac:dyDescent="0.25">
      <c r="B17" s="21"/>
      <c r="C17" s="22"/>
      <c r="D17" s="22"/>
      <c r="E17" s="22"/>
    </row>
    <row r="18" spans="2:5" s="12" customFormat="1" ht="15.75" x14ac:dyDescent="0.25">
      <c r="B18" s="21"/>
      <c r="C18" s="22"/>
      <c r="D18" s="22"/>
      <c r="E18" s="22"/>
    </row>
    <row r="19" spans="2:5" s="12" customFormat="1" ht="15.75" x14ac:dyDescent="0.25">
      <c r="B19" s="21"/>
      <c r="C19" s="22"/>
      <c r="D19" s="22"/>
    </row>
    <row r="20" spans="2:5" s="12" customFormat="1" ht="15.75" x14ac:dyDescent="0.25">
      <c r="B20" s="21"/>
      <c r="C20" s="23"/>
      <c r="D20" s="24"/>
    </row>
    <row r="21" spans="2:5" s="12" customFormat="1" x14ac:dyDescent="0.25"/>
    <row r="22" spans="2:5" s="12" customFormat="1" x14ac:dyDescent="0.25"/>
    <row r="23" spans="2:5" s="12" customFormat="1" ht="15.75" x14ac:dyDescent="0.25">
      <c r="B23" s="21"/>
      <c r="C23" s="23"/>
      <c r="D23" s="24"/>
    </row>
  </sheetData>
  <mergeCells count="6">
    <mergeCell ref="B2:E2"/>
    <mergeCell ref="B3:E3"/>
    <mergeCell ref="B4:B6"/>
    <mergeCell ref="C4:C6"/>
    <mergeCell ref="D4:D6"/>
    <mergeCell ref="E4:E6"/>
  </mergeCells>
  <pageMargins left="0.70833333333333304" right="0.70833333333333304" top="0.74791666666666701" bottom="0.74791666666666701" header="0.51180555555555496" footer="0.51180555555555496"/>
  <pageSetup paperSize="9" firstPageNumber="0" fitToHeight="0" orientation="portrait" horizontalDpi="300" verticalDpi="30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MJ23"/>
  <sheetViews>
    <sheetView zoomScaleNormal="100" workbookViewId="0">
      <selection activeCell="E8" sqref="E8"/>
    </sheetView>
  </sheetViews>
  <sheetFormatPr defaultColWidth="9.140625" defaultRowHeight="15" x14ac:dyDescent="0.25"/>
  <cols>
    <col min="1" max="1" width="9.140625" style="11"/>
    <col min="2" max="2" width="20.140625" style="11" customWidth="1"/>
    <col min="3" max="3" width="17.42578125" style="11" customWidth="1"/>
    <col min="4" max="4" width="20.140625" style="11" customWidth="1"/>
    <col min="5" max="5" width="22.42578125" style="11" customWidth="1"/>
    <col min="6" max="1024" width="9.140625" style="11"/>
  </cols>
  <sheetData>
    <row r="1" spans="2:9" x14ac:dyDescent="0.25">
      <c r="B1" s="12"/>
      <c r="C1" s="12"/>
      <c r="D1" s="12"/>
      <c r="E1" s="12"/>
    </row>
    <row r="2" spans="2:9" ht="38.25" customHeight="1" x14ac:dyDescent="0.25">
      <c r="B2" s="372" t="s">
        <v>14</v>
      </c>
      <c r="C2" s="372"/>
      <c r="D2" s="372"/>
      <c r="E2" s="372"/>
    </row>
    <row r="3" spans="2:9" x14ac:dyDescent="0.25">
      <c r="B3" s="378"/>
      <c r="C3" s="378"/>
      <c r="D3" s="378"/>
      <c r="E3" s="378"/>
    </row>
    <row r="4" spans="2:9" ht="15" customHeight="1" x14ac:dyDescent="0.25">
      <c r="B4" s="374" t="s">
        <v>1</v>
      </c>
      <c r="C4" s="375" t="s">
        <v>2</v>
      </c>
      <c r="D4" s="376" t="s">
        <v>3</v>
      </c>
      <c r="E4" s="377" t="s">
        <v>4</v>
      </c>
    </row>
    <row r="5" spans="2:9" ht="15" customHeight="1" x14ac:dyDescent="0.25">
      <c r="B5" s="374"/>
      <c r="C5" s="375"/>
      <c r="D5" s="376"/>
      <c r="E5" s="377"/>
    </row>
    <row r="6" spans="2:9" ht="15.75" customHeight="1" x14ac:dyDescent="0.25">
      <c r="B6" s="374"/>
      <c r="C6" s="375"/>
      <c r="D6" s="376"/>
      <c r="E6" s="377"/>
    </row>
    <row r="7" spans="2:9" ht="15.75" x14ac:dyDescent="0.25">
      <c r="B7" s="13" t="s">
        <v>5</v>
      </c>
      <c r="C7" s="285">
        <v>1</v>
      </c>
      <c r="D7" s="287">
        <v>3583195.93</v>
      </c>
      <c r="E7" s="288">
        <v>3583195.93</v>
      </c>
    </row>
    <row r="8" spans="2:9" ht="15.75" x14ac:dyDescent="0.25">
      <c r="B8" s="6" t="s">
        <v>6</v>
      </c>
      <c r="C8" s="287">
        <v>80</v>
      </c>
      <c r="D8" s="287">
        <v>128696642.5400002</v>
      </c>
      <c r="E8" s="288">
        <v>242573522.84599969</v>
      </c>
      <c r="G8" s="305"/>
      <c r="H8" s="305"/>
      <c r="I8" s="305"/>
    </row>
    <row r="9" spans="2:9" s="17" customFormat="1" ht="15.75" x14ac:dyDescent="0.25">
      <c r="B9" s="18" t="s">
        <v>7</v>
      </c>
      <c r="C9" s="287">
        <v>2</v>
      </c>
      <c r="D9" s="287">
        <v>16665194.43</v>
      </c>
      <c r="E9" s="288">
        <v>19582270.379999999</v>
      </c>
    </row>
    <row r="10" spans="2:9" ht="15.75" x14ac:dyDescent="0.25">
      <c r="B10" s="6" t="s">
        <v>8</v>
      </c>
      <c r="C10" s="287">
        <v>5</v>
      </c>
      <c r="D10" s="287">
        <v>12353562.41</v>
      </c>
      <c r="E10" s="288">
        <v>21198979.309999999</v>
      </c>
    </row>
    <row r="11" spans="2:9" ht="15.75" x14ac:dyDescent="0.25">
      <c r="B11" s="6" t="s">
        <v>9</v>
      </c>
      <c r="C11" s="287">
        <v>1</v>
      </c>
      <c r="D11" s="287">
        <v>527965.13</v>
      </c>
      <c r="E11" s="288">
        <v>621135</v>
      </c>
    </row>
    <row r="12" spans="2:9" ht="15.75" x14ac:dyDescent="0.25">
      <c r="B12" s="6" t="s">
        <v>10</v>
      </c>
      <c r="C12" s="20">
        <v>0</v>
      </c>
      <c r="D12" s="14">
        <v>0</v>
      </c>
      <c r="E12" s="15">
        <v>0</v>
      </c>
    </row>
    <row r="13" spans="2:9" ht="25.5" customHeight="1" x14ac:dyDescent="0.25">
      <c r="B13" s="7" t="s">
        <v>11</v>
      </c>
      <c r="C13" s="8">
        <f>C7+C8+C9+C10+C11+C12</f>
        <v>89</v>
      </c>
      <c r="D13" s="8">
        <f>D7+D8+D9+D10+D11+D12</f>
        <v>161826560.44000021</v>
      </c>
      <c r="E13" s="9">
        <f>E7+E8+E9+E10+E11+E12</f>
        <v>287559103.46599966</v>
      </c>
    </row>
    <row r="15" spans="2:9" s="12" customFormat="1" ht="15.75" x14ac:dyDescent="0.25">
      <c r="B15" s="21"/>
      <c r="C15" s="22"/>
      <c r="D15" s="22"/>
    </row>
    <row r="16" spans="2:9" s="12" customFormat="1" ht="15.75" x14ac:dyDescent="0.25">
      <c r="B16" s="21"/>
      <c r="C16" s="23"/>
      <c r="D16" s="24"/>
      <c r="E16" s="24"/>
    </row>
    <row r="17" spans="2:5" s="12" customFormat="1" ht="15.75" x14ac:dyDescent="0.25">
      <c r="B17" s="21"/>
      <c r="C17" s="22"/>
      <c r="D17" s="22"/>
    </row>
    <row r="18" spans="2:5" s="12" customFormat="1" ht="15.75" x14ac:dyDescent="0.25">
      <c r="B18" s="21"/>
      <c r="C18" s="22"/>
      <c r="D18" s="22"/>
      <c r="E18" s="22"/>
    </row>
    <row r="19" spans="2:5" s="12" customFormat="1" ht="15.75" x14ac:dyDescent="0.25">
      <c r="B19" s="21"/>
      <c r="C19" s="22"/>
      <c r="D19" s="22"/>
    </row>
    <row r="20" spans="2:5" s="12" customFormat="1" ht="15.75" x14ac:dyDescent="0.25">
      <c r="B20" s="21"/>
      <c r="C20" s="23"/>
      <c r="D20" s="24"/>
    </row>
    <row r="21" spans="2:5" s="12" customFormat="1" x14ac:dyDescent="0.25"/>
    <row r="22" spans="2:5" s="12" customFormat="1" x14ac:dyDescent="0.25"/>
    <row r="23" spans="2:5" s="12" customFormat="1" ht="15.75" x14ac:dyDescent="0.25">
      <c r="B23" s="21"/>
      <c r="C23" s="23"/>
      <c r="D23" s="24"/>
    </row>
  </sheetData>
  <mergeCells count="6">
    <mergeCell ref="B2:E2"/>
    <mergeCell ref="B3:E3"/>
    <mergeCell ref="B4:B6"/>
    <mergeCell ref="C4:C6"/>
    <mergeCell ref="D4:D6"/>
    <mergeCell ref="E4:E6"/>
  </mergeCells>
  <pageMargins left="0.70833333333333304" right="0.70833333333333304" top="0.74791666666666701" bottom="0.74791666666666701" header="0.51180555555555496" footer="0.51180555555555496"/>
  <pageSetup paperSize="8" firstPageNumber="0" fitToHeight="0" orientation="landscape" horizontalDpi="300" verticalDpi="30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MI27"/>
  <sheetViews>
    <sheetView zoomScale="85" zoomScaleNormal="85" workbookViewId="0">
      <selection activeCell="E24" sqref="E24"/>
    </sheetView>
  </sheetViews>
  <sheetFormatPr defaultColWidth="9.140625" defaultRowHeight="15" x14ac:dyDescent="0.25"/>
  <cols>
    <col min="1" max="1" width="4.85546875" style="25" customWidth="1"/>
    <col min="2" max="2" width="8.7109375" style="25" customWidth="1"/>
    <col min="3" max="3" width="48.5703125" style="25" customWidth="1"/>
    <col min="4" max="4" width="38" style="25" customWidth="1"/>
    <col min="5" max="5" width="20" style="25" customWidth="1"/>
    <col min="6" max="6" width="22" style="25" customWidth="1"/>
    <col min="7" max="7" width="33.7109375" style="25" customWidth="1"/>
    <col min="8" max="8" width="26.85546875" style="25" customWidth="1"/>
    <col min="9" max="9" width="71.28515625" style="25" customWidth="1"/>
    <col min="10" max="10" width="19.85546875" style="263" customWidth="1"/>
    <col min="11" max="11" width="18.85546875" style="263" customWidth="1"/>
    <col min="12" max="12" width="12.42578125" style="25" customWidth="1"/>
    <col min="13" max="13" width="21.7109375" style="25" customWidth="1"/>
    <col min="14" max="14" width="20.85546875" style="25" customWidth="1"/>
    <col min="15" max="15" width="16.28515625" style="25" customWidth="1"/>
    <col min="16" max="16" width="21" style="25" customWidth="1"/>
    <col min="17" max="17" width="23" style="25" customWidth="1"/>
    <col min="18" max="18" width="22.28515625" style="25" customWidth="1"/>
    <col min="19" max="19" width="21.42578125" style="25" customWidth="1"/>
    <col min="20" max="20" width="18.7109375" style="25" customWidth="1"/>
    <col min="21" max="21" width="19.85546875" style="25" customWidth="1"/>
    <col min="22" max="22" width="18.140625" style="25" customWidth="1"/>
    <col min="23" max="23" width="23.7109375" style="25" customWidth="1"/>
    <col min="24" max="24" width="18.28515625" style="25" customWidth="1"/>
    <col min="25" max="25" width="15.5703125" style="25" customWidth="1"/>
    <col min="26" max="26" width="20.7109375" style="25" customWidth="1"/>
    <col min="27" max="27" width="20.140625" style="25" customWidth="1"/>
    <col min="28" max="28" width="23.28515625" style="25" customWidth="1"/>
    <col min="29" max="29" width="30.7109375" style="25" customWidth="1"/>
    <col min="30" max="30" width="25.140625" style="25" customWidth="1"/>
    <col min="31" max="31" width="23.140625" style="25" customWidth="1"/>
    <col min="32" max="1023" width="9.140625" style="25"/>
  </cols>
  <sheetData>
    <row r="1" spans="1:30" x14ac:dyDescent="0.25">
      <c r="D1" s="26"/>
      <c r="R1" s="27"/>
      <c r="S1" s="27"/>
    </row>
    <row r="2" spans="1:30" ht="15.75" customHeight="1" x14ac:dyDescent="0.25">
      <c r="A2" s="28"/>
      <c r="P2" s="29"/>
    </row>
    <row r="3" spans="1:30" ht="39.75" customHeight="1" x14ac:dyDescent="0.25">
      <c r="A3" s="28"/>
      <c r="B3" s="373" t="s">
        <v>994</v>
      </c>
      <c r="C3" s="373"/>
      <c r="D3" s="373"/>
      <c r="E3" s="373"/>
      <c r="F3" s="373"/>
      <c r="G3" s="373"/>
      <c r="H3" s="373"/>
      <c r="I3" s="373"/>
      <c r="J3" s="264"/>
      <c r="K3" s="264"/>
      <c r="L3" s="1"/>
      <c r="M3" s="1"/>
      <c r="N3" s="1"/>
      <c r="O3" s="1"/>
      <c r="P3" s="30"/>
      <c r="Q3" s="31"/>
      <c r="R3" s="32"/>
      <c r="S3" s="33"/>
      <c r="U3" s="32"/>
      <c r="V3" s="1"/>
      <c r="W3" s="32"/>
      <c r="X3" s="1"/>
      <c r="Y3" s="1"/>
      <c r="Z3" s="34"/>
    </row>
    <row r="4" spans="1:30" ht="15.75" customHeight="1" x14ac:dyDescent="0.25">
      <c r="A4" s="28"/>
      <c r="B4" s="1"/>
      <c r="C4" s="1"/>
      <c r="D4" s="1"/>
      <c r="E4" s="1"/>
      <c r="F4" s="1"/>
      <c r="G4" s="1"/>
      <c r="H4" s="1"/>
      <c r="I4" s="1"/>
      <c r="J4" s="264"/>
      <c r="K4" s="264"/>
      <c r="L4" s="1"/>
      <c r="M4" s="1"/>
      <c r="N4" s="1"/>
      <c r="O4" s="1"/>
      <c r="P4" s="35"/>
      <c r="Q4" s="35"/>
      <c r="R4" s="35"/>
      <c r="S4" s="29"/>
      <c r="T4" s="34"/>
      <c r="V4" s="1"/>
      <c r="W4" s="1"/>
      <c r="Z4" s="36"/>
      <c r="AA4" s="36"/>
      <c r="AB4" s="36"/>
    </row>
    <row r="5" spans="1:30" ht="15.75" customHeight="1" thickBot="1" x14ac:dyDescent="0.3">
      <c r="A5" s="28"/>
      <c r="B5" s="37"/>
      <c r="C5" s="37"/>
      <c r="D5" s="37"/>
      <c r="E5" s="37"/>
      <c r="F5" s="37"/>
      <c r="G5" s="37"/>
      <c r="I5" s="37"/>
      <c r="J5" s="265"/>
      <c r="K5" s="265"/>
      <c r="L5" s="37"/>
      <c r="M5" s="37"/>
      <c r="N5" s="37"/>
      <c r="O5" s="37"/>
      <c r="P5" s="30"/>
      <c r="Q5" s="30"/>
      <c r="R5" s="30"/>
      <c r="S5" s="37"/>
      <c r="T5" s="38"/>
      <c r="U5" s="37"/>
      <c r="V5" s="37"/>
      <c r="W5" s="37"/>
      <c r="X5" s="37"/>
      <c r="Y5" s="37"/>
      <c r="Z5" s="39"/>
      <c r="AA5" s="39"/>
      <c r="AB5" s="40"/>
      <c r="AC5" s="41"/>
      <c r="AD5" s="41"/>
    </row>
    <row r="6" spans="1:30" ht="49.5" customHeight="1" thickBot="1" x14ac:dyDescent="0.35">
      <c r="B6" s="379" t="s">
        <v>15</v>
      </c>
      <c r="C6" s="380" t="s">
        <v>16</v>
      </c>
      <c r="D6" s="380" t="s">
        <v>17</v>
      </c>
      <c r="E6" s="380" t="s">
        <v>18</v>
      </c>
      <c r="F6" s="380" t="s">
        <v>19</v>
      </c>
      <c r="G6" s="380" t="s">
        <v>20</v>
      </c>
      <c r="H6" s="380" t="s">
        <v>21</v>
      </c>
      <c r="I6" s="380" t="s">
        <v>22</v>
      </c>
      <c r="J6" s="385" t="s">
        <v>23</v>
      </c>
      <c r="K6" s="385" t="s">
        <v>24</v>
      </c>
      <c r="L6" s="380" t="s">
        <v>25</v>
      </c>
      <c r="M6" s="380" t="s">
        <v>26</v>
      </c>
      <c r="N6" s="380" t="s">
        <v>27</v>
      </c>
      <c r="O6" s="380" t="s">
        <v>28</v>
      </c>
      <c r="P6" s="380" t="s">
        <v>30</v>
      </c>
      <c r="Q6" s="382" t="s">
        <v>31</v>
      </c>
      <c r="R6" s="382"/>
      <c r="S6" s="382"/>
      <c r="T6" s="382"/>
      <c r="U6" s="383" t="s">
        <v>32</v>
      </c>
      <c r="V6" s="383" t="s">
        <v>33</v>
      </c>
      <c r="W6" s="383" t="s">
        <v>34</v>
      </c>
      <c r="X6" s="383" t="s">
        <v>35</v>
      </c>
      <c r="Y6" s="383" t="s">
        <v>36</v>
      </c>
      <c r="Z6" s="381" t="s">
        <v>37</v>
      </c>
      <c r="AA6" s="381"/>
      <c r="AB6" s="43"/>
      <c r="AC6" s="44"/>
      <c r="AD6" s="44"/>
    </row>
    <row r="7" spans="1:30" ht="33" customHeight="1" thickBot="1" x14ac:dyDescent="0.35">
      <c r="B7" s="379"/>
      <c r="C7" s="380"/>
      <c r="D7" s="380"/>
      <c r="E7" s="380"/>
      <c r="F7" s="380"/>
      <c r="G7" s="380"/>
      <c r="H7" s="380"/>
      <c r="I7" s="380"/>
      <c r="J7" s="385"/>
      <c r="K7" s="385"/>
      <c r="L7" s="380"/>
      <c r="M7" s="380"/>
      <c r="N7" s="380"/>
      <c r="O7" s="380"/>
      <c r="P7" s="380"/>
      <c r="Q7" s="45" t="s">
        <v>38</v>
      </c>
      <c r="R7" s="45" t="s">
        <v>39</v>
      </c>
      <c r="S7" s="45" t="s">
        <v>40</v>
      </c>
      <c r="T7" s="45" t="s">
        <v>41</v>
      </c>
      <c r="U7" s="383"/>
      <c r="V7" s="383"/>
      <c r="W7" s="383"/>
      <c r="X7" s="383"/>
      <c r="Y7" s="383"/>
      <c r="Z7" s="46" t="s">
        <v>38</v>
      </c>
      <c r="AA7" s="47" t="s">
        <v>42</v>
      </c>
      <c r="AB7" s="43"/>
      <c r="AC7" s="44"/>
      <c r="AD7" s="44"/>
    </row>
    <row r="8" spans="1:30" s="48" customFormat="1" ht="30" customHeight="1" x14ac:dyDescent="0.2">
      <c r="B8" s="49">
        <v>1</v>
      </c>
      <c r="C8" s="50" t="s">
        <v>43</v>
      </c>
      <c r="D8" s="51" t="s">
        <v>44</v>
      </c>
      <c r="E8" s="51">
        <v>121316</v>
      </c>
      <c r="F8" s="52" t="s">
        <v>45</v>
      </c>
      <c r="G8" s="53"/>
      <c r="H8" s="51" t="s">
        <v>46</v>
      </c>
      <c r="I8" s="54" t="s">
        <v>47</v>
      </c>
      <c r="J8" s="266" t="s">
        <v>48</v>
      </c>
      <c r="K8" s="266" t="s">
        <v>919</v>
      </c>
      <c r="L8" s="55">
        <v>0.85000000692205746</v>
      </c>
      <c r="M8" s="51" t="s">
        <v>49</v>
      </c>
      <c r="N8" s="51" t="s">
        <v>50</v>
      </c>
      <c r="O8" s="51" t="s">
        <v>51</v>
      </c>
      <c r="P8" s="56">
        <v>1227958.5900000001</v>
      </c>
      <c r="Q8" s="56">
        <v>1043764.81</v>
      </c>
      <c r="R8" s="56">
        <v>0</v>
      </c>
      <c r="S8" s="56">
        <v>184193.7885</v>
      </c>
      <c r="T8" s="56">
        <v>0</v>
      </c>
      <c r="U8" s="56">
        <v>252055.12</v>
      </c>
      <c r="V8" s="57">
        <v>0</v>
      </c>
      <c r="W8" s="58">
        <v>1480013.7185</v>
      </c>
      <c r="X8" s="56" t="s">
        <v>52</v>
      </c>
      <c r="Y8" s="59" t="s">
        <v>53</v>
      </c>
      <c r="Z8" s="59">
        <v>531334.55000000005</v>
      </c>
      <c r="AA8" s="60">
        <v>143980.84</v>
      </c>
      <c r="AC8" s="61"/>
      <c r="AD8" s="61"/>
    </row>
    <row r="9" spans="1:30" s="48" customFormat="1" ht="30" customHeight="1" x14ac:dyDescent="0.2">
      <c r="B9" s="62">
        <v>2</v>
      </c>
      <c r="C9" s="63" t="s">
        <v>54</v>
      </c>
      <c r="D9" s="64" t="s">
        <v>55</v>
      </c>
      <c r="E9" s="64">
        <v>106394</v>
      </c>
      <c r="F9" s="65" t="s">
        <v>56</v>
      </c>
      <c r="G9" s="66"/>
      <c r="H9" s="64" t="s">
        <v>57</v>
      </c>
      <c r="I9" s="67" t="s">
        <v>58</v>
      </c>
      <c r="J9" s="267">
        <v>42186</v>
      </c>
      <c r="K9" s="267" t="s">
        <v>870</v>
      </c>
      <c r="L9" s="68">
        <v>0.8499999997644555</v>
      </c>
      <c r="M9" s="64" t="s">
        <v>49</v>
      </c>
      <c r="N9" s="64" t="s">
        <v>50</v>
      </c>
      <c r="O9" s="69" t="s">
        <v>51</v>
      </c>
      <c r="P9" s="70">
        <v>114628039.42</v>
      </c>
      <c r="Q9" s="70">
        <v>97433833.480000004</v>
      </c>
      <c r="R9" s="71">
        <v>14901645.119999999</v>
      </c>
      <c r="S9" s="71">
        <v>2292560.8199999998</v>
      </c>
      <c r="T9" s="70">
        <v>0</v>
      </c>
      <c r="U9" s="71">
        <v>35979014.759999998</v>
      </c>
      <c r="V9" s="71">
        <v>11461543.050000001</v>
      </c>
      <c r="W9" s="71">
        <v>162068597.23000002</v>
      </c>
      <c r="X9" s="70" t="s">
        <v>52</v>
      </c>
      <c r="Y9" s="70" t="s">
        <v>59</v>
      </c>
      <c r="Z9" s="72">
        <v>67104083.370000005</v>
      </c>
      <c r="AA9" s="73">
        <v>10262977.479999999</v>
      </c>
      <c r="AC9" s="61"/>
      <c r="AD9" s="61"/>
    </row>
    <row r="10" spans="1:30" s="48" customFormat="1" ht="30" customHeight="1" x14ac:dyDescent="0.2">
      <c r="B10" s="129">
        <v>3</v>
      </c>
      <c r="C10" s="63" t="s">
        <v>60</v>
      </c>
      <c r="D10" s="64" t="s">
        <v>61</v>
      </c>
      <c r="E10" s="64">
        <v>105327</v>
      </c>
      <c r="F10" s="65" t="s">
        <v>62</v>
      </c>
      <c r="G10" s="66"/>
      <c r="H10" s="64" t="s">
        <v>63</v>
      </c>
      <c r="I10" s="74" t="s">
        <v>64</v>
      </c>
      <c r="J10" s="267" t="s">
        <v>65</v>
      </c>
      <c r="K10" s="267" t="s">
        <v>871</v>
      </c>
      <c r="L10" s="68">
        <v>0.85000000000000009</v>
      </c>
      <c r="M10" s="64" t="s">
        <v>49</v>
      </c>
      <c r="N10" s="64" t="s">
        <v>50</v>
      </c>
      <c r="O10" s="64" t="s">
        <v>66</v>
      </c>
      <c r="P10" s="71">
        <v>107863562.61999999</v>
      </c>
      <c r="Q10" s="71">
        <v>91684028.226999998</v>
      </c>
      <c r="R10" s="71">
        <v>14022263.140600001</v>
      </c>
      <c r="S10" s="71">
        <v>2157271.2524000001</v>
      </c>
      <c r="T10" s="71">
        <v>0</v>
      </c>
      <c r="U10" s="71">
        <v>23427815</v>
      </c>
      <c r="V10" s="71">
        <v>10732988</v>
      </c>
      <c r="W10" s="71">
        <v>142024365.62</v>
      </c>
      <c r="X10" s="71" t="s">
        <v>52</v>
      </c>
      <c r="Y10" s="71"/>
      <c r="Z10" s="75">
        <v>66299282.090000004</v>
      </c>
      <c r="AA10" s="76">
        <v>10139890.189999999</v>
      </c>
      <c r="AC10" s="61"/>
      <c r="AD10" s="61"/>
    </row>
    <row r="11" spans="1:30" s="48" customFormat="1" ht="30" customHeight="1" x14ac:dyDescent="0.2">
      <c r="B11" s="62">
        <v>4</v>
      </c>
      <c r="C11" s="63" t="s">
        <v>60</v>
      </c>
      <c r="D11" s="64" t="s">
        <v>67</v>
      </c>
      <c r="E11" s="64">
        <v>123224</v>
      </c>
      <c r="F11" s="65" t="s">
        <v>68</v>
      </c>
      <c r="G11" s="66" t="s">
        <v>69</v>
      </c>
      <c r="H11" s="64" t="s">
        <v>70</v>
      </c>
      <c r="I11" s="74" t="s">
        <v>71</v>
      </c>
      <c r="J11" s="284" t="s">
        <v>72</v>
      </c>
      <c r="K11" s="284" t="s">
        <v>824</v>
      </c>
      <c r="L11" s="68">
        <v>0.85</v>
      </c>
      <c r="M11" s="64" t="s">
        <v>49</v>
      </c>
      <c r="N11" s="64" t="s">
        <v>50</v>
      </c>
      <c r="O11" s="64" t="s">
        <v>73</v>
      </c>
      <c r="P11" s="71">
        <v>13556480</v>
      </c>
      <c r="Q11" s="71">
        <v>11523008</v>
      </c>
      <c r="R11" s="71">
        <v>1897907.2</v>
      </c>
      <c r="S11" s="71">
        <v>135564.79999999999</v>
      </c>
      <c r="T11" s="71">
        <v>0</v>
      </c>
      <c r="U11" s="71">
        <v>2575731.2000000002</v>
      </c>
      <c r="V11" s="71">
        <v>0</v>
      </c>
      <c r="W11" s="71">
        <v>16132211.199999999</v>
      </c>
      <c r="X11" s="71" t="s">
        <v>52</v>
      </c>
      <c r="Y11" s="71"/>
      <c r="Z11" s="75">
        <v>4359839.7</v>
      </c>
      <c r="AA11" s="76">
        <v>718091.24</v>
      </c>
      <c r="AC11" s="61"/>
      <c r="AD11" s="61"/>
    </row>
    <row r="12" spans="1:30" s="48" customFormat="1" ht="30" customHeight="1" x14ac:dyDescent="0.2">
      <c r="B12" s="62">
        <v>5</v>
      </c>
      <c r="C12" s="63" t="s">
        <v>74</v>
      </c>
      <c r="D12" s="64" t="s">
        <v>75</v>
      </c>
      <c r="E12" s="64">
        <v>119122</v>
      </c>
      <c r="F12" s="65" t="s">
        <v>76</v>
      </c>
      <c r="G12" s="66" t="s">
        <v>77</v>
      </c>
      <c r="H12" s="69" t="s">
        <v>78</v>
      </c>
      <c r="I12" s="77" t="s">
        <v>79</v>
      </c>
      <c r="J12" s="267" t="s">
        <v>80</v>
      </c>
      <c r="K12" s="267" t="s">
        <v>872</v>
      </c>
      <c r="L12" s="68">
        <v>0.85000000086221283</v>
      </c>
      <c r="M12" s="64" t="s">
        <v>49</v>
      </c>
      <c r="N12" s="64" t="s">
        <v>50</v>
      </c>
      <c r="O12" s="69" t="s">
        <v>51</v>
      </c>
      <c r="P12" s="71">
        <v>3479419.2199999997</v>
      </c>
      <c r="Q12" s="71">
        <v>2957506.34</v>
      </c>
      <c r="R12" s="71">
        <v>521912.88</v>
      </c>
      <c r="S12" s="71">
        <v>0</v>
      </c>
      <c r="T12" s="78">
        <v>0</v>
      </c>
      <c r="U12" s="78">
        <v>0</v>
      </c>
      <c r="V12" s="78">
        <v>0</v>
      </c>
      <c r="W12" s="71">
        <v>3479419.2199999997</v>
      </c>
      <c r="X12" s="71" t="s">
        <v>52</v>
      </c>
      <c r="Y12" s="71"/>
      <c r="Z12" s="79">
        <v>2728599.25</v>
      </c>
      <c r="AA12" s="80">
        <v>455153.94</v>
      </c>
      <c r="AC12" s="61"/>
      <c r="AD12" s="61"/>
    </row>
    <row r="13" spans="1:30" s="48" customFormat="1" ht="30" customHeight="1" x14ac:dyDescent="0.2">
      <c r="B13" s="62">
        <v>6</v>
      </c>
      <c r="C13" s="63" t="s">
        <v>74</v>
      </c>
      <c r="D13" s="64" t="s">
        <v>81</v>
      </c>
      <c r="E13" s="64">
        <v>119050</v>
      </c>
      <c r="F13" s="65" t="s">
        <v>82</v>
      </c>
      <c r="G13" s="66" t="s">
        <v>69</v>
      </c>
      <c r="H13" s="69" t="s">
        <v>83</v>
      </c>
      <c r="I13" s="81" t="s">
        <v>84</v>
      </c>
      <c r="J13" s="267" t="s">
        <v>85</v>
      </c>
      <c r="K13" s="267" t="s">
        <v>920</v>
      </c>
      <c r="L13" s="68">
        <v>0.85000000017464972</v>
      </c>
      <c r="M13" s="64" t="s">
        <v>49</v>
      </c>
      <c r="N13" s="64" t="s">
        <v>50</v>
      </c>
      <c r="O13" s="69" t="s">
        <v>51</v>
      </c>
      <c r="P13" s="70">
        <v>2862872.47</v>
      </c>
      <c r="Q13" s="71">
        <v>2433441.6</v>
      </c>
      <c r="R13" s="71">
        <v>429430.87</v>
      </c>
      <c r="S13" s="71">
        <v>0</v>
      </c>
      <c r="T13" s="71">
        <v>0</v>
      </c>
      <c r="U13" s="71">
        <v>172.96</v>
      </c>
      <c r="V13" s="71">
        <v>0</v>
      </c>
      <c r="W13" s="71">
        <v>2863045.43</v>
      </c>
      <c r="X13" s="70" t="s">
        <v>52</v>
      </c>
      <c r="Y13" s="71"/>
      <c r="Z13" s="82">
        <v>2243678.7799999998</v>
      </c>
      <c r="AA13" s="83">
        <v>369957.02</v>
      </c>
      <c r="AC13" s="61"/>
      <c r="AD13" s="61"/>
    </row>
    <row r="14" spans="1:30" s="48" customFormat="1" ht="30" customHeight="1" x14ac:dyDescent="0.2">
      <c r="B14" s="316">
        <v>7</v>
      </c>
      <c r="C14" s="306" t="s">
        <v>873</v>
      </c>
      <c r="D14" s="307" t="s">
        <v>874</v>
      </c>
      <c r="E14" s="307">
        <v>139229</v>
      </c>
      <c r="F14" s="308" t="s">
        <v>875</v>
      </c>
      <c r="G14" s="309"/>
      <c r="H14" s="310" t="s">
        <v>876</v>
      </c>
      <c r="I14" s="130" t="s">
        <v>874</v>
      </c>
      <c r="J14" s="270" t="s">
        <v>877</v>
      </c>
      <c r="K14" s="270" t="s">
        <v>921</v>
      </c>
      <c r="L14" s="311">
        <v>1</v>
      </c>
      <c r="M14" s="307" t="s">
        <v>49</v>
      </c>
      <c r="N14" s="307" t="s">
        <v>50</v>
      </c>
      <c r="O14" s="310" t="s">
        <v>51</v>
      </c>
      <c r="P14" s="312">
        <v>3583195.93</v>
      </c>
      <c r="Q14" s="313">
        <v>3583195.93</v>
      </c>
      <c r="R14" s="313">
        <v>0</v>
      </c>
      <c r="S14" s="313">
        <v>0</v>
      </c>
      <c r="T14" s="313"/>
      <c r="U14" s="313"/>
      <c r="V14" s="313"/>
      <c r="W14" s="313">
        <v>3583195.93</v>
      </c>
      <c r="X14" s="312" t="s">
        <v>878</v>
      </c>
      <c r="Y14" s="313"/>
      <c r="Z14" s="314">
        <v>3563886.94</v>
      </c>
      <c r="AA14" s="315">
        <v>0</v>
      </c>
      <c r="AC14" s="61"/>
      <c r="AD14" s="61"/>
    </row>
    <row r="15" spans="1:30" s="48" customFormat="1" ht="30" customHeight="1" thickBot="1" x14ac:dyDescent="0.25">
      <c r="B15" s="129">
        <v>8</v>
      </c>
      <c r="C15" s="306" t="s">
        <v>879</v>
      </c>
      <c r="D15" s="324" t="s">
        <v>880</v>
      </c>
      <c r="E15" s="307">
        <v>139905</v>
      </c>
      <c r="F15" s="325" t="s">
        <v>881</v>
      </c>
      <c r="G15" s="324"/>
      <c r="H15" s="307" t="s">
        <v>882</v>
      </c>
      <c r="I15" s="326" t="s">
        <v>880</v>
      </c>
      <c r="J15" s="327" t="s">
        <v>883</v>
      </c>
      <c r="K15" s="327" t="s">
        <v>884</v>
      </c>
      <c r="L15" s="311">
        <v>1</v>
      </c>
      <c r="M15" s="307" t="s">
        <v>49</v>
      </c>
      <c r="N15" s="307" t="s">
        <v>50</v>
      </c>
      <c r="O15" s="310" t="s">
        <v>51</v>
      </c>
      <c r="P15" s="84">
        <v>13450955.369999999</v>
      </c>
      <c r="Q15" s="85">
        <v>13450955.369999999</v>
      </c>
      <c r="R15" s="85">
        <v>0</v>
      </c>
      <c r="S15" s="85">
        <v>0</v>
      </c>
      <c r="T15" s="85">
        <v>0</v>
      </c>
      <c r="U15" s="85">
        <v>0</v>
      </c>
      <c r="V15" s="85">
        <v>0</v>
      </c>
      <c r="W15" s="85">
        <v>13450955.369999999</v>
      </c>
      <c r="X15" s="84" t="s">
        <v>52</v>
      </c>
      <c r="Y15" s="85"/>
      <c r="Z15" s="86">
        <v>0</v>
      </c>
      <c r="AA15" s="87">
        <v>0</v>
      </c>
      <c r="AC15" s="61"/>
      <c r="AD15" s="61"/>
    </row>
    <row r="16" spans="1:30" ht="27" customHeight="1" thickBot="1" x14ac:dyDescent="0.35">
      <c r="B16" s="384" t="s">
        <v>11</v>
      </c>
      <c r="C16" s="384"/>
      <c r="D16" s="384"/>
      <c r="E16" s="384"/>
      <c r="F16" s="384"/>
      <c r="G16" s="384"/>
      <c r="H16" s="384"/>
      <c r="I16" s="384"/>
      <c r="J16" s="384"/>
      <c r="K16" s="384"/>
      <c r="L16" s="384"/>
      <c r="M16" s="384"/>
      <c r="N16" s="384"/>
      <c r="O16" s="384"/>
      <c r="P16" s="323">
        <f t="shared" ref="P16:W16" si="0">SUM(P8:P15)</f>
        <v>260652483.62</v>
      </c>
      <c r="Q16" s="88">
        <f t="shared" si="0"/>
        <v>224109733.75700003</v>
      </c>
      <c r="R16" s="88">
        <f t="shared" si="0"/>
        <v>31773159.2106</v>
      </c>
      <c r="S16" s="88">
        <f t="shared" si="0"/>
        <v>4769590.6608999996</v>
      </c>
      <c r="T16" s="88">
        <f t="shared" si="0"/>
        <v>0</v>
      </c>
      <c r="U16" s="88">
        <f t="shared" si="0"/>
        <v>62234789.039999999</v>
      </c>
      <c r="V16" s="88">
        <f t="shared" si="0"/>
        <v>22194531.050000001</v>
      </c>
      <c r="W16" s="88">
        <f t="shared" si="0"/>
        <v>345081803.71850008</v>
      </c>
      <c r="X16" s="88"/>
      <c r="Y16" s="88"/>
      <c r="Z16" s="88">
        <f>SUM(Z8:Z15)</f>
        <v>146830704.68000001</v>
      </c>
      <c r="AA16" s="89">
        <f>SUM(AA8:AA15)</f>
        <v>22090050.709999997</v>
      </c>
      <c r="AB16" s="34"/>
      <c r="AC16" s="90"/>
      <c r="AD16" s="90"/>
    </row>
    <row r="17" spans="4:30" x14ac:dyDescent="0.25">
      <c r="D17" s="28"/>
      <c r="F17" s="28"/>
      <c r="G17" s="28"/>
      <c r="H17" s="28" t="s">
        <v>86</v>
      </c>
      <c r="I17" s="28"/>
      <c r="J17" s="268"/>
      <c r="K17" s="268"/>
      <c r="L17" s="28"/>
      <c r="M17" s="28"/>
      <c r="N17" s="28"/>
      <c r="O17" s="28"/>
      <c r="Q17" s="28"/>
      <c r="R17" s="28"/>
      <c r="S17" s="28"/>
      <c r="T17" s="34"/>
      <c r="U17" s="34"/>
      <c r="Z17" s="91"/>
      <c r="AA17" s="91"/>
      <c r="AB17" s="34"/>
      <c r="AC17" s="34"/>
      <c r="AD17" s="34"/>
    </row>
    <row r="18" spans="4:30" x14ac:dyDescent="0.25">
      <c r="D18" s="28"/>
      <c r="F18" s="28"/>
      <c r="G18" s="28"/>
      <c r="H18" s="28"/>
      <c r="I18" s="28"/>
      <c r="J18" s="268"/>
      <c r="K18" s="268"/>
      <c r="L18" s="28"/>
      <c r="M18" s="28"/>
      <c r="N18" s="28"/>
      <c r="O18" s="28"/>
      <c r="Q18" s="317"/>
      <c r="R18" s="317"/>
      <c r="S18" s="317"/>
      <c r="T18" s="317"/>
      <c r="U18" s="317"/>
      <c r="V18" s="317"/>
      <c r="W18" s="317"/>
      <c r="AB18" s="34"/>
      <c r="AC18" s="34"/>
      <c r="AD18" s="34"/>
    </row>
    <row r="19" spans="4:30" x14ac:dyDescent="0.25">
      <c r="D19" s="28"/>
      <c r="F19" s="28"/>
      <c r="G19" s="28"/>
      <c r="H19" s="28"/>
      <c r="I19" s="28"/>
      <c r="J19" s="268"/>
      <c r="K19" s="268"/>
      <c r="L19" s="28"/>
      <c r="M19" s="28"/>
      <c r="N19" s="28"/>
      <c r="O19" s="28"/>
      <c r="Q19" s="28"/>
      <c r="AB19" s="34"/>
      <c r="AC19" s="34"/>
      <c r="AD19" s="34"/>
    </row>
    <row r="20" spans="4:30" x14ac:dyDescent="0.25">
      <c r="D20" s="28"/>
      <c r="F20" s="28"/>
      <c r="G20" s="28"/>
      <c r="H20" s="28"/>
      <c r="I20" s="28"/>
      <c r="J20" s="268"/>
      <c r="K20" s="268"/>
      <c r="L20" s="28"/>
      <c r="M20" s="28"/>
      <c r="N20" s="28"/>
      <c r="O20" s="28"/>
      <c r="Q20" s="28"/>
      <c r="AA20" s="48"/>
      <c r="AB20" s="34"/>
      <c r="AC20" s="34"/>
      <c r="AD20" s="34"/>
    </row>
    <row r="21" spans="4:30" x14ac:dyDescent="0.25">
      <c r="D21" s="28"/>
      <c r="F21" s="28"/>
      <c r="H21" s="28"/>
      <c r="I21" s="28"/>
      <c r="J21" s="268"/>
      <c r="K21" s="268"/>
      <c r="L21" s="28"/>
      <c r="M21" s="28"/>
      <c r="N21" s="28"/>
      <c r="O21" s="28"/>
      <c r="Q21" s="28"/>
      <c r="R21" s="34"/>
      <c r="S21" s="34"/>
      <c r="T21" s="34"/>
      <c r="U21" s="34"/>
      <c r="AA21" s="48"/>
      <c r="AB21" s="34"/>
      <c r="AC21" s="34"/>
      <c r="AD21" s="34"/>
    </row>
    <row r="22" spans="4:30" x14ac:dyDescent="0.25">
      <c r="E22" s="92"/>
      <c r="F22" s="92"/>
      <c r="G22" s="93"/>
      <c r="H22" s="92"/>
      <c r="I22" s="92"/>
      <c r="J22" s="269"/>
      <c r="K22" s="269"/>
      <c r="L22" s="92"/>
      <c r="M22" s="92"/>
      <c r="N22" s="92"/>
      <c r="O22" s="92"/>
      <c r="P22" s="48"/>
      <c r="Q22" s="34"/>
      <c r="R22" s="34"/>
      <c r="S22" s="34"/>
      <c r="T22" s="34"/>
      <c r="U22" s="34"/>
      <c r="V22" s="48"/>
      <c r="W22" s="48"/>
      <c r="X22" s="48"/>
      <c r="Y22" s="48"/>
      <c r="Z22" s="48"/>
      <c r="AA22" s="48"/>
      <c r="AB22" s="34"/>
      <c r="AC22" s="34"/>
      <c r="AD22" s="34"/>
    </row>
    <row r="23" spans="4:30" x14ac:dyDescent="0.25">
      <c r="E23" s="92"/>
      <c r="F23" s="92"/>
      <c r="G23" s="93"/>
      <c r="H23" s="92"/>
      <c r="I23" s="92"/>
      <c r="J23" s="269"/>
      <c r="K23" s="269"/>
      <c r="L23" s="92"/>
      <c r="M23" s="92"/>
      <c r="N23" s="92"/>
      <c r="O23" s="92"/>
      <c r="P23" s="48"/>
      <c r="Q23" s="34"/>
      <c r="R23" s="34"/>
      <c r="S23" s="34"/>
      <c r="T23" s="34"/>
      <c r="U23" s="34"/>
      <c r="V23" s="48"/>
      <c r="W23" s="48"/>
      <c r="X23" s="48"/>
      <c r="Y23" s="48"/>
      <c r="Z23" s="48"/>
      <c r="AA23" s="48"/>
      <c r="AB23" s="34"/>
      <c r="AC23" s="34"/>
      <c r="AD23" s="34"/>
    </row>
    <row r="24" spans="4:30" x14ac:dyDescent="0.25">
      <c r="E24" s="28"/>
      <c r="F24" s="28"/>
      <c r="G24" s="93"/>
      <c r="H24" s="28"/>
      <c r="I24" s="28"/>
      <c r="J24" s="268"/>
      <c r="K24" s="268"/>
      <c r="L24" s="28"/>
      <c r="M24" s="28"/>
      <c r="N24" s="28"/>
      <c r="O24" s="28"/>
      <c r="P24" s="48"/>
      <c r="V24" s="48"/>
      <c r="W24" s="48"/>
      <c r="X24" s="48"/>
      <c r="Y24" s="48"/>
      <c r="AB24" s="34"/>
      <c r="AC24" s="34"/>
      <c r="AD24" s="34"/>
    </row>
    <row r="25" spans="4:30" x14ac:dyDescent="0.25">
      <c r="E25" s="28"/>
      <c r="F25" s="28"/>
      <c r="G25" s="28"/>
      <c r="H25" s="28"/>
      <c r="I25" s="28"/>
      <c r="J25" s="268"/>
      <c r="K25" s="268"/>
      <c r="L25" s="28"/>
      <c r="M25" s="28"/>
      <c r="N25" s="28"/>
      <c r="O25" s="28"/>
      <c r="P25" s="48"/>
      <c r="V25" s="48"/>
      <c r="W25" s="48"/>
      <c r="X25" s="48"/>
      <c r="Y25" s="48"/>
      <c r="AB25" s="34"/>
      <c r="AC25" s="34"/>
      <c r="AD25" s="34"/>
    </row>
    <row r="26" spans="4:30" x14ac:dyDescent="0.25">
      <c r="R26" s="34"/>
      <c r="AB26" s="34"/>
      <c r="AC26" s="34"/>
      <c r="AD26" s="34"/>
    </row>
    <row r="27" spans="4:30" x14ac:dyDescent="0.25">
      <c r="R27" s="91"/>
    </row>
  </sheetData>
  <mergeCells count="24">
    <mergeCell ref="B16:O16"/>
    <mergeCell ref="V6:V7"/>
    <mergeCell ref="W6:W7"/>
    <mergeCell ref="X6:X7"/>
    <mergeCell ref="Y6:Y7"/>
    <mergeCell ref="J6:J7"/>
    <mergeCell ref="K6:K7"/>
    <mergeCell ref="L6:L7"/>
    <mergeCell ref="M6:M7"/>
    <mergeCell ref="N6:N7"/>
    <mergeCell ref="Z6:AA6"/>
    <mergeCell ref="O6:O7"/>
    <mergeCell ref="P6:P7"/>
    <mergeCell ref="Q6:T6"/>
    <mergeCell ref="U6:U7"/>
    <mergeCell ref="B3:I3"/>
    <mergeCell ref="B6:B7"/>
    <mergeCell ref="C6:C7"/>
    <mergeCell ref="D6:D7"/>
    <mergeCell ref="E6:E7"/>
    <mergeCell ref="F6:F7"/>
    <mergeCell ref="G6:G7"/>
    <mergeCell ref="H6:H7"/>
    <mergeCell ref="I6:I7"/>
  </mergeCells>
  <pageMargins left="0.118055555555556" right="0.118055555555556" top="0.15763888888888899" bottom="0.15763888888888899" header="0.51180555555555496" footer="0.51180555555555496"/>
  <pageSetup paperSize="8" scale="50" firstPageNumber="0" orientation="landscape" horizontalDpi="300" verticalDpi="30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3:W164"/>
  <sheetViews>
    <sheetView zoomScale="80" zoomScaleNormal="80" workbookViewId="0">
      <selection activeCell="M178" sqref="L178:M178"/>
    </sheetView>
  </sheetViews>
  <sheetFormatPr defaultRowHeight="15" x14ac:dyDescent="0.25"/>
  <cols>
    <col min="2" max="2" width="17.42578125" customWidth="1"/>
    <col min="4" max="4" width="24.85546875" customWidth="1"/>
    <col min="5" max="5" width="22" customWidth="1"/>
    <col min="6" max="6" width="26.7109375" customWidth="1"/>
    <col min="7" max="7" width="15" style="347" customWidth="1"/>
    <col min="8" max="8" width="14.140625" style="347" customWidth="1"/>
    <col min="9" max="9" width="13.5703125" customWidth="1"/>
    <col min="10" max="10" width="14" customWidth="1"/>
    <col min="11" max="11" width="15.42578125" customWidth="1"/>
    <col min="12" max="12" width="11.140625" customWidth="1"/>
    <col min="13" max="13" width="10.7109375" customWidth="1"/>
    <col min="14" max="23" width="15.7109375" customWidth="1"/>
  </cols>
  <sheetData>
    <row r="3" spans="1:23" s="289" customFormat="1" ht="30" customHeight="1" x14ac:dyDescent="0.25">
      <c r="A3" s="386" t="s">
        <v>869</v>
      </c>
      <c r="B3" s="386"/>
      <c r="C3" s="386"/>
      <c r="D3" s="386"/>
      <c r="E3" s="386"/>
      <c r="F3" s="386"/>
      <c r="G3" s="386"/>
      <c r="H3" s="386"/>
      <c r="I3" s="386"/>
      <c r="J3" s="386"/>
      <c r="K3" s="386"/>
      <c r="L3" s="386"/>
      <c r="M3" s="386"/>
      <c r="N3" s="386"/>
      <c r="O3" s="386"/>
      <c r="P3" s="386"/>
      <c r="Q3" s="386"/>
      <c r="R3" s="386"/>
      <c r="S3" s="386"/>
      <c r="T3" s="386"/>
      <c r="U3" s="386"/>
      <c r="V3" s="386"/>
      <c r="W3" s="386"/>
    </row>
    <row r="4" spans="1:23" s="289" customFormat="1" ht="30" customHeight="1" thickBot="1" x14ac:dyDescent="0.3">
      <c r="A4" s="290"/>
      <c r="B4" s="290"/>
      <c r="C4" s="290"/>
      <c r="D4" s="291"/>
      <c r="E4" s="291"/>
      <c r="F4" s="291"/>
      <c r="G4" s="342"/>
      <c r="H4" s="342"/>
      <c r="I4" s="290"/>
      <c r="J4" s="290"/>
      <c r="K4" s="290"/>
      <c r="L4" s="290"/>
      <c r="M4" s="290"/>
      <c r="N4" s="292"/>
      <c r="O4" s="292"/>
      <c r="P4" s="292"/>
      <c r="Q4" s="292"/>
      <c r="R4" s="292"/>
      <c r="S4" s="292"/>
      <c r="T4" s="290"/>
      <c r="U4" s="290"/>
      <c r="V4" s="292"/>
      <c r="W4" s="292"/>
    </row>
    <row r="5" spans="1:23" s="289" customFormat="1" ht="30" customHeight="1" x14ac:dyDescent="0.25">
      <c r="A5" s="387" t="s">
        <v>87</v>
      </c>
      <c r="B5" s="390" t="s">
        <v>88</v>
      </c>
      <c r="C5" s="390" t="s">
        <v>89</v>
      </c>
      <c r="D5" s="390" t="s">
        <v>17</v>
      </c>
      <c r="E5" s="390" t="s">
        <v>90</v>
      </c>
      <c r="F5" s="390" t="s">
        <v>22</v>
      </c>
      <c r="G5" s="393" t="s">
        <v>23</v>
      </c>
      <c r="H5" s="393" t="s">
        <v>24</v>
      </c>
      <c r="I5" s="390" t="s">
        <v>26</v>
      </c>
      <c r="J5" s="390" t="s">
        <v>27</v>
      </c>
      <c r="K5" s="390" t="s">
        <v>91</v>
      </c>
      <c r="L5" s="390" t="s">
        <v>28</v>
      </c>
      <c r="M5" s="407" t="s">
        <v>29</v>
      </c>
      <c r="N5" s="396" t="s">
        <v>92</v>
      </c>
      <c r="O5" s="396"/>
      <c r="P5" s="396"/>
      <c r="Q5" s="396" t="s">
        <v>96</v>
      </c>
      <c r="R5" s="396" t="s">
        <v>32</v>
      </c>
      <c r="S5" s="396" t="s">
        <v>34</v>
      </c>
      <c r="T5" s="404" t="s">
        <v>93</v>
      </c>
      <c r="U5" s="390" t="s">
        <v>36</v>
      </c>
      <c r="V5" s="396" t="s">
        <v>37</v>
      </c>
      <c r="W5" s="397"/>
    </row>
    <row r="6" spans="1:23" s="289" customFormat="1" ht="30" customHeight="1" x14ac:dyDescent="0.25">
      <c r="A6" s="388"/>
      <c r="B6" s="391"/>
      <c r="C6" s="391"/>
      <c r="D6" s="391"/>
      <c r="E6" s="391"/>
      <c r="F6" s="391"/>
      <c r="G6" s="394"/>
      <c r="H6" s="394"/>
      <c r="I6" s="391"/>
      <c r="J6" s="391"/>
      <c r="K6" s="391"/>
      <c r="L6" s="391"/>
      <c r="M6" s="408"/>
      <c r="N6" s="398" t="s">
        <v>94</v>
      </c>
      <c r="O6" s="398"/>
      <c r="P6" s="398" t="s">
        <v>95</v>
      </c>
      <c r="Q6" s="398"/>
      <c r="R6" s="398"/>
      <c r="S6" s="398"/>
      <c r="T6" s="405"/>
      <c r="U6" s="391"/>
      <c r="V6" s="398" t="s">
        <v>38</v>
      </c>
      <c r="W6" s="400" t="s">
        <v>39</v>
      </c>
    </row>
    <row r="7" spans="1:23" s="289" customFormat="1" ht="30" customHeight="1" thickBot="1" x14ac:dyDescent="0.3">
      <c r="A7" s="389"/>
      <c r="B7" s="392"/>
      <c r="C7" s="392"/>
      <c r="D7" s="392"/>
      <c r="E7" s="392"/>
      <c r="F7" s="392"/>
      <c r="G7" s="395"/>
      <c r="H7" s="395"/>
      <c r="I7" s="392"/>
      <c r="J7" s="392"/>
      <c r="K7" s="392"/>
      <c r="L7" s="392"/>
      <c r="M7" s="409"/>
      <c r="N7" s="328" t="s">
        <v>38</v>
      </c>
      <c r="O7" s="328" t="s">
        <v>97</v>
      </c>
      <c r="P7" s="399"/>
      <c r="Q7" s="399"/>
      <c r="R7" s="399"/>
      <c r="S7" s="399"/>
      <c r="T7" s="406"/>
      <c r="U7" s="392"/>
      <c r="V7" s="399"/>
      <c r="W7" s="401"/>
    </row>
    <row r="8" spans="1:23" s="289" customFormat="1" ht="30" customHeight="1" x14ac:dyDescent="0.25">
      <c r="A8" s="329">
        <v>1</v>
      </c>
      <c r="B8" s="330" t="s">
        <v>98</v>
      </c>
      <c r="C8" s="331">
        <v>103340</v>
      </c>
      <c r="D8" s="332" t="s">
        <v>99</v>
      </c>
      <c r="E8" s="332" t="s">
        <v>100</v>
      </c>
      <c r="F8" s="332" t="s">
        <v>901</v>
      </c>
      <c r="G8" s="343">
        <v>43087</v>
      </c>
      <c r="H8" s="343">
        <v>43281</v>
      </c>
      <c r="I8" s="330" t="s">
        <v>101</v>
      </c>
      <c r="J8" s="330" t="s">
        <v>102</v>
      </c>
      <c r="K8" s="330" t="s">
        <v>103</v>
      </c>
      <c r="L8" s="330" t="s">
        <v>104</v>
      </c>
      <c r="M8" s="331" t="s">
        <v>105</v>
      </c>
      <c r="N8" s="333">
        <v>232918.44</v>
      </c>
      <c r="O8" s="333">
        <v>41103.25</v>
      </c>
      <c r="P8" s="333">
        <v>68505.42</v>
      </c>
      <c r="Q8" s="333">
        <v>133630.14000000001</v>
      </c>
      <c r="R8" s="333">
        <v>65124.72</v>
      </c>
      <c r="S8" s="333">
        <v>407651.82999999996</v>
      </c>
      <c r="T8" s="330" t="s">
        <v>106</v>
      </c>
      <c r="U8" s="330">
        <v>0</v>
      </c>
      <c r="V8" s="333">
        <v>231948.08000000002</v>
      </c>
      <c r="W8" s="334">
        <v>40932.01</v>
      </c>
    </row>
    <row r="9" spans="1:23" s="289" customFormat="1" ht="30" customHeight="1" x14ac:dyDescent="0.25">
      <c r="A9" s="335">
        <v>2</v>
      </c>
      <c r="B9" s="300" t="s">
        <v>98</v>
      </c>
      <c r="C9" s="301">
        <v>102570</v>
      </c>
      <c r="D9" s="302" t="s">
        <v>107</v>
      </c>
      <c r="E9" s="302" t="s">
        <v>108</v>
      </c>
      <c r="F9" s="302" t="s">
        <v>109</v>
      </c>
      <c r="G9" s="344">
        <v>43033</v>
      </c>
      <c r="H9" s="344">
        <v>43312</v>
      </c>
      <c r="I9" s="300" t="s">
        <v>101</v>
      </c>
      <c r="J9" s="300" t="s">
        <v>102</v>
      </c>
      <c r="K9" s="300" t="s">
        <v>103</v>
      </c>
      <c r="L9" s="300" t="s">
        <v>104</v>
      </c>
      <c r="M9" s="301" t="s">
        <v>105</v>
      </c>
      <c r="N9" s="303">
        <v>746035.55</v>
      </c>
      <c r="O9" s="303">
        <v>131653.32999999999</v>
      </c>
      <c r="P9" s="303">
        <v>273959.67</v>
      </c>
      <c r="Q9" s="303">
        <v>515123.27999999997</v>
      </c>
      <c r="R9" s="303">
        <v>241163.61</v>
      </c>
      <c r="S9" s="303">
        <v>1392812.1600000001</v>
      </c>
      <c r="T9" s="300" t="s">
        <v>106</v>
      </c>
      <c r="U9" s="300">
        <v>1</v>
      </c>
      <c r="V9" s="303">
        <v>745193.41</v>
      </c>
      <c r="W9" s="304">
        <v>131504.72</v>
      </c>
    </row>
    <row r="10" spans="1:23" s="289" customFormat="1" ht="30" customHeight="1" x14ac:dyDescent="0.25">
      <c r="A10" s="335">
        <v>3</v>
      </c>
      <c r="B10" s="295" t="s">
        <v>98</v>
      </c>
      <c r="C10" s="296">
        <v>104347</v>
      </c>
      <c r="D10" s="297" t="s">
        <v>110</v>
      </c>
      <c r="E10" s="297" t="s">
        <v>111</v>
      </c>
      <c r="F10" s="297" t="s">
        <v>112</v>
      </c>
      <c r="G10" s="345">
        <v>43089</v>
      </c>
      <c r="H10" s="345">
        <v>43555</v>
      </c>
      <c r="I10" s="295" t="s">
        <v>101</v>
      </c>
      <c r="J10" s="295" t="s">
        <v>102</v>
      </c>
      <c r="K10" s="295" t="s">
        <v>113</v>
      </c>
      <c r="L10" s="295" t="s">
        <v>104</v>
      </c>
      <c r="M10" s="296" t="s">
        <v>105</v>
      </c>
      <c r="N10" s="298">
        <v>711016.35</v>
      </c>
      <c r="O10" s="298">
        <v>125473.48</v>
      </c>
      <c r="P10" s="298">
        <v>209122.46</v>
      </c>
      <c r="Q10" s="298">
        <v>414978.8</v>
      </c>
      <c r="R10" s="298">
        <v>205856.34</v>
      </c>
      <c r="S10" s="298">
        <v>1251468.6299999999</v>
      </c>
      <c r="T10" s="295" t="s">
        <v>106</v>
      </c>
      <c r="U10" s="295">
        <v>0</v>
      </c>
      <c r="V10" s="298">
        <v>657985.76</v>
      </c>
      <c r="W10" s="299">
        <v>116115.13</v>
      </c>
    </row>
    <row r="11" spans="1:23" s="289" customFormat="1" ht="30" customHeight="1" x14ac:dyDescent="0.25">
      <c r="A11" s="335">
        <v>4</v>
      </c>
      <c r="B11" s="300" t="s">
        <v>98</v>
      </c>
      <c r="C11" s="301">
        <v>104397</v>
      </c>
      <c r="D11" s="302" t="s">
        <v>114</v>
      </c>
      <c r="E11" s="302" t="s">
        <v>115</v>
      </c>
      <c r="F11" s="302" t="s">
        <v>116</v>
      </c>
      <c r="G11" s="344">
        <v>43096</v>
      </c>
      <c r="H11" s="344">
        <v>43251</v>
      </c>
      <c r="I11" s="300" t="s">
        <v>101</v>
      </c>
      <c r="J11" s="300" t="s">
        <v>102</v>
      </c>
      <c r="K11" s="300" t="s">
        <v>117</v>
      </c>
      <c r="L11" s="300" t="s">
        <v>104</v>
      </c>
      <c r="M11" s="301" t="s">
        <v>105</v>
      </c>
      <c r="N11" s="303">
        <v>756496.6</v>
      </c>
      <c r="O11" s="303">
        <v>133499.4</v>
      </c>
      <c r="P11" s="303">
        <v>222499</v>
      </c>
      <c r="Q11" s="303">
        <v>437051.57</v>
      </c>
      <c r="R11" s="303">
        <v>214552.57</v>
      </c>
      <c r="S11" s="303">
        <v>1327047.57</v>
      </c>
      <c r="T11" s="300" t="s">
        <v>106</v>
      </c>
      <c r="U11" s="300">
        <v>1</v>
      </c>
      <c r="V11" s="303">
        <v>756025.6</v>
      </c>
      <c r="W11" s="304">
        <v>133416.28</v>
      </c>
    </row>
    <row r="12" spans="1:23" s="289" customFormat="1" ht="30" customHeight="1" x14ac:dyDescent="0.25">
      <c r="A12" s="335">
        <v>5</v>
      </c>
      <c r="B12" s="295" t="s">
        <v>98</v>
      </c>
      <c r="C12" s="296">
        <v>104290</v>
      </c>
      <c r="D12" s="297" t="s">
        <v>118</v>
      </c>
      <c r="E12" s="297" t="s">
        <v>119</v>
      </c>
      <c r="F12" s="297" t="s">
        <v>120</v>
      </c>
      <c r="G12" s="345">
        <v>43131</v>
      </c>
      <c r="H12" s="345">
        <v>43708</v>
      </c>
      <c r="I12" s="295" t="s">
        <v>101</v>
      </c>
      <c r="J12" s="295" t="s">
        <v>102</v>
      </c>
      <c r="K12" s="295" t="s">
        <v>103</v>
      </c>
      <c r="L12" s="295" t="s">
        <v>104</v>
      </c>
      <c r="M12" s="296" t="s">
        <v>105</v>
      </c>
      <c r="N12" s="298">
        <v>454533.76</v>
      </c>
      <c r="O12" s="298">
        <v>80211.839999999997</v>
      </c>
      <c r="P12" s="298">
        <v>133686.39999999999</v>
      </c>
      <c r="Q12" s="298">
        <v>276768.48</v>
      </c>
      <c r="R12" s="298">
        <v>143082.07999999999</v>
      </c>
      <c r="S12" s="298">
        <v>811514.08</v>
      </c>
      <c r="T12" s="295" t="s">
        <v>106</v>
      </c>
      <c r="U12" s="295">
        <v>0</v>
      </c>
      <c r="V12" s="298">
        <v>450907.69</v>
      </c>
      <c r="W12" s="299">
        <v>79571.94</v>
      </c>
    </row>
    <row r="13" spans="1:23" s="289" customFormat="1" ht="30" customHeight="1" x14ac:dyDescent="0.25">
      <c r="A13" s="335">
        <v>6</v>
      </c>
      <c r="B13" s="300" t="s">
        <v>98</v>
      </c>
      <c r="C13" s="301">
        <v>104201</v>
      </c>
      <c r="D13" s="302" t="s">
        <v>121</v>
      </c>
      <c r="E13" s="302" t="s">
        <v>122</v>
      </c>
      <c r="F13" s="302" t="s">
        <v>123</v>
      </c>
      <c r="G13" s="344">
        <v>43171</v>
      </c>
      <c r="H13" s="344">
        <v>43496</v>
      </c>
      <c r="I13" s="300" t="s">
        <v>101</v>
      </c>
      <c r="J13" s="300" t="s">
        <v>102</v>
      </c>
      <c r="K13" s="300" t="s">
        <v>103</v>
      </c>
      <c r="L13" s="300" t="s">
        <v>104</v>
      </c>
      <c r="M13" s="301" t="s">
        <v>105</v>
      </c>
      <c r="N13" s="303">
        <v>111335.75</v>
      </c>
      <c r="O13" s="303">
        <v>19647.490000000002</v>
      </c>
      <c r="P13" s="303">
        <v>14553.7</v>
      </c>
      <c r="Q13" s="303">
        <v>43157.72</v>
      </c>
      <c r="R13" s="303">
        <v>28604.02</v>
      </c>
      <c r="S13" s="303">
        <v>174140.96</v>
      </c>
      <c r="T13" s="300" t="s">
        <v>106</v>
      </c>
      <c r="U13" s="300">
        <v>0</v>
      </c>
      <c r="V13" s="303">
        <v>105579.04000000001</v>
      </c>
      <c r="W13" s="304">
        <v>18631.649999999998</v>
      </c>
    </row>
    <row r="14" spans="1:23" s="289" customFormat="1" ht="30" customHeight="1" x14ac:dyDescent="0.25">
      <c r="A14" s="335">
        <v>7</v>
      </c>
      <c r="B14" s="295" t="s">
        <v>98</v>
      </c>
      <c r="C14" s="296">
        <v>104082</v>
      </c>
      <c r="D14" s="297" t="s">
        <v>124</v>
      </c>
      <c r="E14" s="297" t="s">
        <v>125</v>
      </c>
      <c r="F14" s="297" t="s">
        <v>126</v>
      </c>
      <c r="G14" s="345">
        <v>43165</v>
      </c>
      <c r="H14" s="345">
        <v>43312</v>
      </c>
      <c r="I14" s="295" t="s">
        <v>101</v>
      </c>
      <c r="J14" s="295" t="s">
        <v>102</v>
      </c>
      <c r="K14" s="295" t="s">
        <v>103</v>
      </c>
      <c r="L14" s="295" t="s">
        <v>104</v>
      </c>
      <c r="M14" s="296" t="s">
        <v>105</v>
      </c>
      <c r="N14" s="298">
        <v>455484.56</v>
      </c>
      <c r="O14" s="298">
        <v>80379.63</v>
      </c>
      <c r="P14" s="298">
        <v>133966.06</v>
      </c>
      <c r="Q14" s="298">
        <v>266886.37</v>
      </c>
      <c r="R14" s="298">
        <v>132920.31</v>
      </c>
      <c r="S14" s="298">
        <v>802750.56</v>
      </c>
      <c r="T14" s="295" t="s">
        <v>106</v>
      </c>
      <c r="U14" s="295">
        <v>1</v>
      </c>
      <c r="V14" s="298">
        <v>455484.56000000006</v>
      </c>
      <c r="W14" s="299">
        <v>80379.63</v>
      </c>
    </row>
    <row r="15" spans="1:23" s="289" customFormat="1" ht="30" customHeight="1" x14ac:dyDescent="0.25">
      <c r="A15" s="335">
        <v>8</v>
      </c>
      <c r="B15" s="300" t="s">
        <v>98</v>
      </c>
      <c r="C15" s="301">
        <v>104214</v>
      </c>
      <c r="D15" s="302" t="s">
        <v>127</v>
      </c>
      <c r="E15" s="302" t="s">
        <v>128</v>
      </c>
      <c r="F15" s="302" t="s">
        <v>129</v>
      </c>
      <c r="G15" s="344">
        <v>43096</v>
      </c>
      <c r="H15" s="344">
        <v>43615</v>
      </c>
      <c r="I15" s="300" t="s">
        <v>101</v>
      </c>
      <c r="J15" s="300" t="s">
        <v>102</v>
      </c>
      <c r="K15" s="300" t="s">
        <v>103</v>
      </c>
      <c r="L15" s="300" t="s">
        <v>104</v>
      </c>
      <c r="M15" s="301" t="s">
        <v>105</v>
      </c>
      <c r="N15" s="303">
        <v>321443.49</v>
      </c>
      <c r="O15" s="303">
        <v>56725.32</v>
      </c>
      <c r="P15" s="303">
        <v>94542.21</v>
      </c>
      <c r="Q15" s="303">
        <v>284346.25</v>
      </c>
      <c r="R15" s="303">
        <v>189804.04</v>
      </c>
      <c r="S15" s="303">
        <v>662515.06000000006</v>
      </c>
      <c r="T15" s="300" t="s">
        <v>106</v>
      </c>
      <c r="U15" s="300">
        <v>0</v>
      </c>
      <c r="V15" s="303">
        <v>318806.58</v>
      </c>
      <c r="W15" s="304">
        <v>56259.990000000005</v>
      </c>
    </row>
    <row r="16" spans="1:23" s="289" customFormat="1" ht="30" customHeight="1" x14ac:dyDescent="0.25">
      <c r="A16" s="335">
        <v>9</v>
      </c>
      <c r="B16" s="295" t="s">
        <v>98</v>
      </c>
      <c r="C16" s="296">
        <v>104622</v>
      </c>
      <c r="D16" s="297" t="s">
        <v>130</v>
      </c>
      <c r="E16" s="297" t="s">
        <v>131</v>
      </c>
      <c r="F16" s="297" t="s">
        <v>132</v>
      </c>
      <c r="G16" s="345">
        <v>43171</v>
      </c>
      <c r="H16" s="345">
        <v>43251</v>
      </c>
      <c r="I16" s="295" t="s">
        <v>101</v>
      </c>
      <c r="J16" s="295" t="s">
        <v>102</v>
      </c>
      <c r="K16" s="295" t="s">
        <v>133</v>
      </c>
      <c r="L16" s="295" t="s">
        <v>104</v>
      </c>
      <c r="M16" s="296" t="s">
        <v>105</v>
      </c>
      <c r="N16" s="298">
        <v>231432.97</v>
      </c>
      <c r="O16" s="298">
        <v>40841.11</v>
      </c>
      <c r="P16" s="298">
        <v>68068.53</v>
      </c>
      <c r="Q16" s="298">
        <v>149584.53999999998</v>
      </c>
      <c r="R16" s="298">
        <v>81516.009999999995</v>
      </c>
      <c r="S16" s="298">
        <v>421858.62</v>
      </c>
      <c r="T16" s="295" t="s">
        <v>106</v>
      </c>
      <c r="U16" s="295">
        <v>1</v>
      </c>
      <c r="V16" s="298">
        <v>231432.95999999999</v>
      </c>
      <c r="W16" s="299">
        <v>40841.1</v>
      </c>
    </row>
    <row r="17" spans="1:23" s="289" customFormat="1" ht="30" customHeight="1" x14ac:dyDescent="0.25">
      <c r="A17" s="335">
        <v>10</v>
      </c>
      <c r="B17" s="300" t="s">
        <v>98</v>
      </c>
      <c r="C17" s="301">
        <v>104432</v>
      </c>
      <c r="D17" s="302" t="s">
        <v>134</v>
      </c>
      <c r="E17" s="302" t="s">
        <v>135</v>
      </c>
      <c r="F17" s="302" t="s">
        <v>136</v>
      </c>
      <c r="G17" s="344">
        <v>43096</v>
      </c>
      <c r="H17" s="344">
        <v>43646</v>
      </c>
      <c r="I17" s="300" t="s">
        <v>101</v>
      </c>
      <c r="J17" s="300" t="s">
        <v>102</v>
      </c>
      <c r="K17" s="300" t="s">
        <v>103</v>
      </c>
      <c r="L17" s="300" t="s">
        <v>104</v>
      </c>
      <c r="M17" s="301" t="s">
        <v>105</v>
      </c>
      <c r="N17" s="303">
        <v>478759.95</v>
      </c>
      <c r="O17" s="303">
        <v>84487.05</v>
      </c>
      <c r="P17" s="303">
        <v>140811.76999999999</v>
      </c>
      <c r="Q17" s="303">
        <v>290470.94</v>
      </c>
      <c r="R17" s="303">
        <v>149659.17000000001</v>
      </c>
      <c r="S17" s="303">
        <v>853717.94000000006</v>
      </c>
      <c r="T17" s="300" t="s">
        <v>106</v>
      </c>
      <c r="U17" s="300">
        <v>0</v>
      </c>
      <c r="V17" s="303">
        <v>477569.94</v>
      </c>
      <c r="W17" s="304">
        <v>84277.06</v>
      </c>
    </row>
    <row r="18" spans="1:23" s="289" customFormat="1" ht="30" customHeight="1" x14ac:dyDescent="0.25">
      <c r="A18" s="335">
        <v>11</v>
      </c>
      <c r="B18" s="295" t="s">
        <v>98</v>
      </c>
      <c r="C18" s="296">
        <v>104474</v>
      </c>
      <c r="D18" s="297" t="s">
        <v>137</v>
      </c>
      <c r="E18" s="297" t="s">
        <v>138</v>
      </c>
      <c r="F18" s="297" t="s">
        <v>139</v>
      </c>
      <c r="G18" s="345">
        <v>43089</v>
      </c>
      <c r="H18" s="345">
        <v>43799</v>
      </c>
      <c r="I18" s="295" t="s">
        <v>101</v>
      </c>
      <c r="J18" s="295" t="s">
        <v>102</v>
      </c>
      <c r="K18" s="295" t="s">
        <v>103</v>
      </c>
      <c r="L18" s="295" t="s">
        <v>104</v>
      </c>
      <c r="M18" s="296" t="s">
        <v>105</v>
      </c>
      <c r="N18" s="298">
        <v>755898.4</v>
      </c>
      <c r="O18" s="298">
        <v>133393.84</v>
      </c>
      <c r="P18" s="298">
        <v>226507.3</v>
      </c>
      <c r="Q18" s="298">
        <v>627283.94999999995</v>
      </c>
      <c r="R18" s="298">
        <v>400776.65</v>
      </c>
      <c r="S18" s="298">
        <v>1516576.19</v>
      </c>
      <c r="T18" s="295" t="s">
        <v>106</v>
      </c>
      <c r="U18" s="295">
        <v>0</v>
      </c>
      <c r="V18" s="298">
        <v>755692.33</v>
      </c>
      <c r="W18" s="299">
        <v>133357.49</v>
      </c>
    </row>
    <row r="19" spans="1:23" s="289" customFormat="1" ht="30" customHeight="1" x14ac:dyDescent="0.25">
      <c r="A19" s="335">
        <v>12</v>
      </c>
      <c r="B19" s="300" t="s">
        <v>98</v>
      </c>
      <c r="C19" s="301">
        <v>104394</v>
      </c>
      <c r="D19" s="302" t="s">
        <v>140</v>
      </c>
      <c r="E19" s="302" t="s">
        <v>141</v>
      </c>
      <c r="F19" s="302" t="s">
        <v>142</v>
      </c>
      <c r="G19" s="344">
        <v>43089</v>
      </c>
      <c r="H19" s="344">
        <v>43404</v>
      </c>
      <c r="I19" s="300" t="s">
        <v>101</v>
      </c>
      <c r="J19" s="300" t="s">
        <v>102</v>
      </c>
      <c r="K19" s="300" t="s">
        <v>103</v>
      </c>
      <c r="L19" s="300" t="s">
        <v>104</v>
      </c>
      <c r="M19" s="301" t="s">
        <v>105</v>
      </c>
      <c r="N19" s="303">
        <v>753856.61</v>
      </c>
      <c r="O19" s="303">
        <v>133033.51999999999</v>
      </c>
      <c r="P19" s="303">
        <v>228694.94</v>
      </c>
      <c r="Q19" s="303">
        <v>446976.77</v>
      </c>
      <c r="R19" s="303">
        <v>218281.83</v>
      </c>
      <c r="S19" s="303">
        <v>1333866.9000000001</v>
      </c>
      <c r="T19" s="300" t="s">
        <v>106</v>
      </c>
      <c r="U19" s="300">
        <v>1</v>
      </c>
      <c r="V19" s="303">
        <v>742216.41</v>
      </c>
      <c r="W19" s="304">
        <v>130979.38999999998</v>
      </c>
    </row>
    <row r="20" spans="1:23" s="289" customFormat="1" ht="30" customHeight="1" x14ac:dyDescent="0.25">
      <c r="A20" s="335">
        <v>13</v>
      </c>
      <c r="B20" s="295" t="s">
        <v>98</v>
      </c>
      <c r="C20" s="296">
        <v>104742</v>
      </c>
      <c r="D20" s="297" t="s">
        <v>143</v>
      </c>
      <c r="E20" s="297" t="s">
        <v>144</v>
      </c>
      <c r="F20" s="297" t="s">
        <v>145</v>
      </c>
      <c r="G20" s="345">
        <v>43172</v>
      </c>
      <c r="H20" s="345">
        <v>43281</v>
      </c>
      <c r="I20" s="295" t="s">
        <v>101</v>
      </c>
      <c r="J20" s="295" t="s">
        <v>102</v>
      </c>
      <c r="K20" s="295" t="s">
        <v>113</v>
      </c>
      <c r="L20" s="295" t="s">
        <v>104</v>
      </c>
      <c r="M20" s="296" t="s">
        <v>105</v>
      </c>
      <c r="N20" s="298">
        <v>660351.16</v>
      </c>
      <c r="O20" s="298">
        <v>116532.56</v>
      </c>
      <c r="P20" s="298">
        <v>194260</v>
      </c>
      <c r="Q20" s="298">
        <v>383180.31</v>
      </c>
      <c r="R20" s="298">
        <v>188920.31</v>
      </c>
      <c r="S20" s="298">
        <v>1160064.03</v>
      </c>
      <c r="T20" s="295" t="s">
        <v>106</v>
      </c>
      <c r="U20" s="295">
        <v>1</v>
      </c>
      <c r="V20" s="298">
        <v>658531.05000000005</v>
      </c>
      <c r="W20" s="299">
        <v>116211.35999999999</v>
      </c>
    </row>
    <row r="21" spans="1:23" s="289" customFormat="1" ht="30" customHeight="1" x14ac:dyDescent="0.25">
      <c r="A21" s="335">
        <v>14</v>
      </c>
      <c r="B21" s="300" t="s">
        <v>98</v>
      </c>
      <c r="C21" s="301">
        <v>105098</v>
      </c>
      <c r="D21" s="302" t="s">
        <v>146</v>
      </c>
      <c r="E21" s="302" t="s">
        <v>147</v>
      </c>
      <c r="F21" s="302" t="s">
        <v>148</v>
      </c>
      <c r="G21" s="344">
        <v>43165</v>
      </c>
      <c r="H21" s="344">
        <v>43312</v>
      </c>
      <c r="I21" s="300" t="s">
        <v>101</v>
      </c>
      <c r="J21" s="300" t="s">
        <v>102</v>
      </c>
      <c r="K21" s="300" t="s">
        <v>117</v>
      </c>
      <c r="L21" s="300" t="s">
        <v>104</v>
      </c>
      <c r="M21" s="301" t="s">
        <v>105</v>
      </c>
      <c r="N21" s="303">
        <v>506972.27</v>
      </c>
      <c r="O21" s="303">
        <v>89465.69</v>
      </c>
      <c r="P21" s="303">
        <v>149109.49</v>
      </c>
      <c r="Q21" s="303">
        <v>290763.5</v>
      </c>
      <c r="R21" s="303">
        <v>141654.01</v>
      </c>
      <c r="S21" s="303">
        <v>887201.46</v>
      </c>
      <c r="T21" s="300" t="s">
        <v>106</v>
      </c>
      <c r="U21" s="300">
        <v>1</v>
      </c>
      <c r="V21" s="303">
        <v>506972.26</v>
      </c>
      <c r="W21" s="304">
        <v>89465.7</v>
      </c>
    </row>
    <row r="22" spans="1:23" s="289" customFormat="1" ht="30" customHeight="1" x14ac:dyDescent="0.25">
      <c r="A22" s="335">
        <v>15</v>
      </c>
      <c r="B22" s="295" t="s">
        <v>149</v>
      </c>
      <c r="C22" s="296">
        <v>121813</v>
      </c>
      <c r="D22" s="297" t="s">
        <v>150</v>
      </c>
      <c r="E22" s="297" t="s">
        <v>151</v>
      </c>
      <c r="F22" s="297" t="s">
        <v>152</v>
      </c>
      <c r="G22" s="345">
        <v>43068</v>
      </c>
      <c r="H22" s="345">
        <v>44467</v>
      </c>
      <c r="I22" s="295" t="s">
        <v>101</v>
      </c>
      <c r="J22" s="295" t="s">
        <v>102</v>
      </c>
      <c r="K22" s="295" t="s">
        <v>153</v>
      </c>
      <c r="L22" s="295" t="s">
        <v>154</v>
      </c>
      <c r="M22" s="296" t="s">
        <v>155</v>
      </c>
      <c r="N22" s="298">
        <v>17549839.73</v>
      </c>
      <c r="O22" s="298">
        <v>3097030.54</v>
      </c>
      <c r="P22" s="298">
        <v>421364.7</v>
      </c>
      <c r="Q22" s="298">
        <v>991743.54</v>
      </c>
      <c r="R22" s="298">
        <v>570378.84</v>
      </c>
      <c r="S22" s="298">
        <v>21638613.809999999</v>
      </c>
      <c r="T22" s="295" t="s">
        <v>369</v>
      </c>
      <c r="U22" s="295">
        <v>1</v>
      </c>
      <c r="V22" s="298">
        <v>14907434.390000001</v>
      </c>
      <c r="W22" s="299">
        <v>306190.8</v>
      </c>
    </row>
    <row r="23" spans="1:23" s="289" customFormat="1" ht="30" customHeight="1" x14ac:dyDescent="0.25">
      <c r="A23" s="335">
        <v>16</v>
      </c>
      <c r="B23" s="300" t="s">
        <v>98</v>
      </c>
      <c r="C23" s="301">
        <v>105500</v>
      </c>
      <c r="D23" s="302" t="s">
        <v>156</v>
      </c>
      <c r="E23" s="302" t="s">
        <v>157</v>
      </c>
      <c r="F23" s="302" t="s">
        <v>158</v>
      </c>
      <c r="G23" s="344">
        <v>43164</v>
      </c>
      <c r="H23" s="344">
        <v>43496</v>
      </c>
      <c r="I23" s="300" t="s">
        <v>101</v>
      </c>
      <c r="J23" s="300" t="s">
        <v>102</v>
      </c>
      <c r="K23" s="300" t="s">
        <v>113</v>
      </c>
      <c r="L23" s="300" t="s">
        <v>104</v>
      </c>
      <c r="M23" s="301" t="s">
        <v>105</v>
      </c>
      <c r="N23" s="303">
        <v>372017.41</v>
      </c>
      <c r="O23" s="303">
        <v>65650.13</v>
      </c>
      <c r="P23" s="303">
        <v>77235.44</v>
      </c>
      <c r="Q23" s="303">
        <v>173168.81</v>
      </c>
      <c r="R23" s="303">
        <v>95933.37</v>
      </c>
      <c r="S23" s="303">
        <v>610836.35</v>
      </c>
      <c r="T23" s="300" t="s">
        <v>106</v>
      </c>
      <c r="U23" s="300">
        <v>0</v>
      </c>
      <c r="V23" s="303">
        <v>370196.68</v>
      </c>
      <c r="W23" s="304">
        <v>65328.859999999993</v>
      </c>
    </row>
    <row r="24" spans="1:23" s="289" customFormat="1" ht="30" customHeight="1" x14ac:dyDescent="0.25">
      <c r="A24" s="335">
        <v>17</v>
      </c>
      <c r="B24" s="295" t="s">
        <v>98</v>
      </c>
      <c r="C24" s="296">
        <v>106419</v>
      </c>
      <c r="D24" s="297" t="s">
        <v>159</v>
      </c>
      <c r="E24" s="297" t="s">
        <v>160</v>
      </c>
      <c r="F24" s="297" t="s">
        <v>161</v>
      </c>
      <c r="G24" s="345">
        <v>43166</v>
      </c>
      <c r="H24" s="345">
        <v>43251</v>
      </c>
      <c r="I24" s="295" t="s">
        <v>101</v>
      </c>
      <c r="J24" s="295" t="s">
        <v>102</v>
      </c>
      <c r="K24" s="295" t="s">
        <v>117</v>
      </c>
      <c r="L24" s="295" t="s">
        <v>104</v>
      </c>
      <c r="M24" s="296" t="s">
        <v>105</v>
      </c>
      <c r="N24" s="298">
        <v>500472.32000000001</v>
      </c>
      <c r="O24" s="298">
        <v>88318.64</v>
      </c>
      <c r="P24" s="298">
        <v>147197.74</v>
      </c>
      <c r="Q24" s="298">
        <v>288725.40000000002</v>
      </c>
      <c r="R24" s="298">
        <v>141527.66</v>
      </c>
      <c r="S24" s="298">
        <v>877516.36</v>
      </c>
      <c r="T24" s="295" t="s">
        <v>106</v>
      </c>
      <c r="U24" s="295">
        <v>1</v>
      </c>
      <c r="V24" s="298">
        <v>499690.43</v>
      </c>
      <c r="W24" s="299">
        <v>88180.67</v>
      </c>
    </row>
    <row r="25" spans="1:23" s="289" customFormat="1" ht="30" customHeight="1" x14ac:dyDescent="0.25">
      <c r="A25" s="335">
        <v>18</v>
      </c>
      <c r="B25" s="300" t="s">
        <v>98</v>
      </c>
      <c r="C25" s="301">
        <v>102936</v>
      </c>
      <c r="D25" s="302" t="s">
        <v>162</v>
      </c>
      <c r="E25" s="302" t="s">
        <v>163</v>
      </c>
      <c r="F25" s="302" t="s">
        <v>164</v>
      </c>
      <c r="G25" s="344">
        <v>43166</v>
      </c>
      <c r="H25" s="344">
        <v>43373</v>
      </c>
      <c r="I25" s="300" t="s">
        <v>101</v>
      </c>
      <c r="J25" s="300" t="s">
        <v>102</v>
      </c>
      <c r="K25" s="300" t="s">
        <v>103</v>
      </c>
      <c r="L25" s="300" t="s">
        <v>104</v>
      </c>
      <c r="M25" s="301" t="s">
        <v>105</v>
      </c>
      <c r="N25" s="303">
        <v>218018.87</v>
      </c>
      <c r="O25" s="303">
        <v>38473.919999999998</v>
      </c>
      <c r="P25" s="303">
        <v>28499.200000000001</v>
      </c>
      <c r="Q25" s="303">
        <v>83242.680000000008</v>
      </c>
      <c r="R25" s="303">
        <v>54743.48</v>
      </c>
      <c r="S25" s="303">
        <v>339735.47</v>
      </c>
      <c r="T25" s="300" t="s">
        <v>106</v>
      </c>
      <c r="U25" s="300">
        <v>1</v>
      </c>
      <c r="V25" s="303">
        <v>216436.03000000003</v>
      </c>
      <c r="W25" s="304">
        <v>38194.589999999997</v>
      </c>
    </row>
    <row r="26" spans="1:23" s="289" customFormat="1" ht="30" customHeight="1" x14ac:dyDescent="0.25">
      <c r="A26" s="335">
        <v>19</v>
      </c>
      <c r="B26" s="295" t="s">
        <v>165</v>
      </c>
      <c r="C26" s="296">
        <v>119027</v>
      </c>
      <c r="D26" s="297" t="s">
        <v>166</v>
      </c>
      <c r="E26" s="297" t="s">
        <v>167</v>
      </c>
      <c r="F26" s="297" t="s">
        <v>168</v>
      </c>
      <c r="G26" s="345">
        <v>42948</v>
      </c>
      <c r="H26" s="345">
        <v>43343</v>
      </c>
      <c r="I26" s="295" t="s">
        <v>101</v>
      </c>
      <c r="J26" s="295" t="s">
        <v>102</v>
      </c>
      <c r="K26" s="295" t="s">
        <v>169</v>
      </c>
      <c r="L26" s="295" t="s">
        <v>170</v>
      </c>
      <c r="M26" s="296" t="s">
        <v>171</v>
      </c>
      <c r="N26" s="298">
        <v>1769572.88</v>
      </c>
      <c r="O26" s="298">
        <v>312277.57</v>
      </c>
      <c r="P26" s="298">
        <v>1387900.3</v>
      </c>
      <c r="Q26" s="298"/>
      <c r="R26" s="298">
        <v>1244037.43</v>
      </c>
      <c r="S26" s="298">
        <v>4713788.18</v>
      </c>
      <c r="T26" s="295" t="s">
        <v>106</v>
      </c>
      <c r="U26" s="295">
        <v>1</v>
      </c>
      <c r="V26" s="298">
        <v>1387439.0300000003</v>
      </c>
      <c r="W26" s="299">
        <v>244842.25</v>
      </c>
    </row>
    <row r="27" spans="1:23" s="289" customFormat="1" ht="30" customHeight="1" x14ac:dyDescent="0.25">
      <c r="A27" s="335">
        <v>20</v>
      </c>
      <c r="B27" s="300" t="s">
        <v>165</v>
      </c>
      <c r="C27" s="301">
        <v>119418</v>
      </c>
      <c r="D27" s="302" t="s">
        <v>172</v>
      </c>
      <c r="E27" s="302" t="s">
        <v>173</v>
      </c>
      <c r="F27" s="302" t="s">
        <v>174</v>
      </c>
      <c r="G27" s="344">
        <v>42944</v>
      </c>
      <c r="H27" s="344">
        <v>43400</v>
      </c>
      <c r="I27" s="300" t="s">
        <v>101</v>
      </c>
      <c r="J27" s="300" t="s">
        <v>102</v>
      </c>
      <c r="K27" s="300" t="s">
        <v>175</v>
      </c>
      <c r="L27" s="300" t="s">
        <v>170</v>
      </c>
      <c r="M27" s="301" t="s">
        <v>171</v>
      </c>
      <c r="N27" s="303">
        <v>1731409.43</v>
      </c>
      <c r="O27" s="303">
        <v>305542.84999999998</v>
      </c>
      <c r="P27" s="303">
        <v>1357968.19</v>
      </c>
      <c r="Q27" s="303"/>
      <c r="R27" s="303">
        <v>472534.6</v>
      </c>
      <c r="S27" s="303">
        <v>3867455.07</v>
      </c>
      <c r="T27" s="300" t="s">
        <v>106</v>
      </c>
      <c r="U27" s="300">
        <v>1</v>
      </c>
      <c r="V27" s="303">
        <v>1183741.5900000001</v>
      </c>
      <c r="W27" s="304">
        <v>208895.56999999998</v>
      </c>
    </row>
    <row r="28" spans="1:23" s="289" customFormat="1" ht="30" customHeight="1" x14ac:dyDescent="0.25">
      <c r="A28" s="335">
        <v>21</v>
      </c>
      <c r="B28" s="295" t="s">
        <v>165</v>
      </c>
      <c r="C28" s="296">
        <v>119192</v>
      </c>
      <c r="D28" s="297" t="s">
        <v>176</v>
      </c>
      <c r="E28" s="297" t="s">
        <v>177</v>
      </c>
      <c r="F28" s="297" t="s">
        <v>178</v>
      </c>
      <c r="G28" s="345">
        <v>42920</v>
      </c>
      <c r="H28" s="345">
        <v>43744</v>
      </c>
      <c r="I28" s="295" t="s">
        <v>101</v>
      </c>
      <c r="J28" s="295" t="s">
        <v>102</v>
      </c>
      <c r="K28" s="295" t="s">
        <v>117</v>
      </c>
      <c r="L28" s="295" t="s">
        <v>170</v>
      </c>
      <c r="M28" s="296" t="s">
        <v>171</v>
      </c>
      <c r="N28" s="298">
        <v>724348.51</v>
      </c>
      <c r="O28" s="298">
        <v>127826.21</v>
      </c>
      <c r="P28" s="298">
        <v>568116.47999999998</v>
      </c>
      <c r="Q28" s="298"/>
      <c r="R28" s="298">
        <v>668590.77</v>
      </c>
      <c r="S28" s="298">
        <v>2088881.97</v>
      </c>
      <c r="T28" s="295" t="s">
        <v>106</v>
      </c>
      <c r="U28" s="295">
        <v>0</v>
      </c>
      <c r="V28" s="298">
        <v>595369.2300000001</v>
      </c>
      <c r="W28" s="299">
        <v>105065.17</v>
      </c>
    </row>
    <row r="29" spans="1:23" s="289" customFormat="1" ht="30" customHeight="1" x14ac:dyDescent="0.25">
      <c r="A29" s="335">
        <v>22</v>
      </c>
      <c r="B29" s="300" t="s">
        <v>149</v>
      </c>
      <c r="C29" s="301">
        <v>118984</v>
      </c>
      <c r="D29" s="302" t="s">
        <v>179</v>
      </c>
      <c r="E29" s="302" t="s">
        <v>180</v>
      </c>
      <c r="F29" s="302" t="s">
        <v>181</v>
      </c>
      <c r="G29" s="344">
        <v>43073</v>
      </c>
      <c r="H29" s="344">
        <v>44258</v>
      </c>
      <c r="I29" s="300" t="s">
        <v>101</v>
      </c>
      <c r="J29" s="300" t="s">
        <v>102</v>
      </c>
      <c r="K29" s="300" t="s">
        <v>182</v>
      </c>
      <c r="L29" s="300" t="s">
        <v>154</v>
      </c>
      <c r="M29" s="301" t="s">
        <v>155</v>
      </c>
      <c r="N29" s="303">
        <v>4760913.18</v>
      </c>
      <c r="O29" s="303">
        <v>840161.15</v>
      </c>
      <c r="P29" s="303">
        <v>114307.64</v>
      </c>
      <c r="Q29" s="303"/>
      <c r="R29" s="303">
        <v>0</v>
      </c>
      <c r="S29" s="303">
        <v>5715381.9699999997</v>
      </c>
      <c r="T29" s="300" t="s">
        <v>369</v>
      </c>
      <c r="U29" s="300">
        <v>1</v>
      </c>
      <c r="V29" s="303">
        <v>2943583.5300000003</v>
      </c>
      <c r="W29" s="304">
        <v>418596.24999999994</v>
      </c>
    </row>
    <row r="30" spans="1:23" s="289" customFormat="1" ht="30" customHeight="1" x14ac:dyDescent="0.25">
      <c r="A30" s="335">
        <v>23</v>
      </c>
      <c r="B30" s="295" t="s">
        <v>98</v>
      </c>
      <c r="C30" s="296">
        <v>107685</v>
      </c>
      <c r="D30" s="297" t="s">
        <v>183</v>
      </c>
      <c r="E30" s="297" t="s">
        <v>184</v>
      </c>
      <c r="F30" s="297" t="s">
        <v>185</v>
      </c>
      <c r="G30" s="345">
        <v>43180</v>
      </c>
      <c r="H30" s="345">
        <v>43496</v>
      </c>
      <c r="I30" s="295" t="s">
        <v>101</v>
      </c>
      <c r="J30" s="295" t="s">
        <v>102</v>
      </c>
      <c r="K30" s="295" t="s">
        <v>113</v>
      </c>
      <c r="L30" s="295" t="s">
        <v>104</v>
      </c>
      <c r="M30" s="296" t="s">
        <v>105</v>
      </c>
      <c r="N30" s="298">
        <v>408256.77</v>
      </c>
      <c r="O30" s="298">
        <v>72045.31</v>
      </c>
      <c r="P30" s="298">
        <v>120075.52</v>
      </c>
      <c r="Q30" s="298">
        <v>241317.27000000002</v>
      </c>
      <c r="R30" s="298">
        <v>121241.75</v>
      </c>
      <c r="S30" s="298">
        <v>721619.35</v>
      </c>
      <c r="T30" s="295" t="s">
        <v>106</v>
      </c>
      <c r="U30" s="295">
        <v>0</v>
      </c>
      <c r="V30" s="298">
        <v>398153.29</v>
      </c>
      <c r="W30" s="299">
        <v>70262.33</v>
      </c>
    </row>
    <row r="31" spans="1:23" s="289" customFormat="1" ht="30" customHeight="1" x14ac:dyDescent="0.25">
      <c r="A31" s="335">
        <v>24</v>
      </c>
      <c r="B31" s="300" t="s">
        <v>149</v>
      </c>
      <c r="C31" s="301">
        <v>116717</v>
      </c>
      <c r="D31" s="302" t="s">
        <v>186</v>
      </c>
      <c r="E31" s="302" t="s">
        <v>187</v>
      </c>
      <c r="F31" s="302" t="s">
        <v>188</v>
      </c>
      <c r="G31" s="344">
        <v>42923</v>
      </c>
      <c r="H31" s="344">
        <v>44267</v>
      </c>
      <c r="I31" s="300" t="s">
        <v>101</v>
      </c>
      <c r="J31" s="300" t="s">
        <v>102</v>
      </c>
      <c r="K31" s="300" t="s">
        <v>189</v>
      </c>
      <c r="L31" s="300" t="s">
        <v>170</v>
      </c>
      <c r="M31" s="301" t="s">
        <v>155</v>
      </c>
      <c r="N31" s="303">
        <v>5781989.2599999998</v>
      </c>
      <c r="O31" s="303">
        <v>884304.24</v>
      </c>
      <c r="P31" s="303">
        <v>136046.81</v>
      </c>
      <c r="Q31" s="303"/>
      <c r="R31" s="303">
        <v>13241.19</v>
      </c>
      <c r="S31" s="303">
        <v>6815581.5</v>
      </c>
      <c r="T31" s="300" t="s">
        <v>369</v>
      </c>
      <c r="U31" s="300">
        <v>0</v>
      </c>
      <c r="V31" s="303">
        <v>5651326.5</v>
      </c>
      <c r="W31" s="304">
        <v>864320.56</v>
      </c>
    </row>
    <row r="32" spans="1:23" s="289" customFormat="1" ht="30" customHeight="1" x14ac:dyDescent="0.25">
      <c r="A32" s="335">
        <v>25</v>
      </c>
      <c r="B32" s="295" t="s">
        <v>98</v>
      </c>
      <c r="C32" s="296">
        <v>109378</v>
      </c>
      <c r="D32" s="297" t="s">
        <v>190</v>
      </c>
      <c r="E32" s="297" t="s">
        <v>191</v>
      </c>
      <c r="F32" s="297" t="s">
        <v>192</v>
      </c>
      <c r="G32" s="345">
        <v>43201</v>
      </c>
      <c r="H32" s="345">
        <v>43738</v>
      </c>
      <c r="I32" s="295" t="s">
        <v>101</v>
      </c>
      <c r="J32" s="295" t="s">
        <v>102</v>
      </c>
      <c r="K32" s="295" t="s">
        <v>193</v>
      </c>
      <c r="L32" s="295" t="s">
        <v>104</v>
      </c>
      <c r="M32" s="296" t="s">
        <v>105</v>
      </c>
      <c r="N32" s="298">
        <v>688643.65</v>
      </c>
      <c r="O32" s="298">
        <v>121525.35</v>
      </c>
      <c r="P32" s="298">
        <v>202542.5</v>
      </c>
      <c r="Q32" s="298">
        <v>397730.4</v>
      </c>
      <c r="R32" s="298">
        <v>195187.9</v>
      </c>
      <c r="S32" s="298">
        <v>1207899.3999999999</v>
      </c>
      <c r="T32" s="295" t="s">
        <v>106</v>
      </c>
      <c r="U32" s="295">
        <v>0</v>
      </c>
      <c r="V32" s="298">
        <v>684557.14</v>
      </c>
      <c r="W32" s="299">
        <v>120804.21</v>
      </c>
    </row>
    <row r="33" spans="1:23" s="289" customFormat="1" ht="30" customHeight="1" x14ac:dyDescent="0.25">
      <c r="A33" s="335">
        <v>26</v>
      </c>
      <c r="B33" s="300" t="s">
        <v>98</v>
      </c>
      <c r="C33" s="301">
        <v>109191</v>
      </c>
      <c r="D33" s="302" t="s">
        <v>194</v>
      </c>
      <c r="E33" s="302" t="s">
        <v>195</v>
      </c>
      <c r="F33" s="302" t="s">
        <v>196</v>
      </c>
      <c r="G33" s="344">
        <v>43195</v>
      </c>
      <c r="H33" s="344">
        <v>43708</v>
      </c>
      <c r="I33" s="300" t="s">
        <v>101</v>
      </c>
      <c r="J33" s="300" t="s">
        <v>102</v>
      </c>
      <c r="K33" s="300" t="s">
        <v>113</v>
      </c>
      <c r="L33" s="300" t="s">
        <v>104</v>
      </c>
      <c r="M33" s="301" t="s">
        <v>105</v>
      </c>
      <c r="N33" s="303">
        <v>726506.9</v>
      </c>
      <c r="O33" s="303">
        <v>128207.1</v>
      </c>
      <c r="P33" s="303">
        <v>257341.99</v>
      </c>
      <c r="Q33" s="303">
        <v>768121</v>
      </c>
      <c r="R33" s="303">
        <v>510779.01</v>
      </c>
      <c r="S33" s="303">
        <v>1622835</v>
      </c>
      <c r="T33" s="300" t="s">
        <v>106</v>
      </c>
      <c r="U33" s="300">
        <v>0</v>
      </c>
      <c r="V33" s="303">
        <v>708289.89</v>
      </c>
      <c r="W33" s="304">
        <v>124992.34999999999</v>
      </c>
    </row>
    <row r="34" spans="1:23" s="289" customFormat="1" ht="30" customHeight="1" x14ac:dyDescent="0.25">
      <c r="A34" s="335">
        <v>27</v>
      </c>
      <c r="B34" s="295" t="s">
        <v>197</v>
      </c>
      <c r="C34" s="296">
        <v>110359</v>
      </c>
      <c r="D34" s="297" t="s">
        <v>198</v>
      </c>
      <c r="E34" s="297" t="s">
        <v>199</v>
      </c>
      <c r="F34" s="297" t="s">
        <v>200</v>
      </c>
      <c r="G34" s="345">
        <v>43201</v>
      </c>
      <c r="H34" s="345">
        <v>43434</v>
      </c>
      <c r="I34" s="295" t="s">
        <v>101</v>
      </c>
      <c r="J34" s="295" t="s">
        <v>102</v>
      </c>
      <c r="K34" s="295" t="s">
        <v>103</v>
      </c>
      <c r="L34" s="295" t="s">
        <v>104</v>
      </c>
      <c r="M34" s="296" t="s">
        <v>105</v>
      </c>
      <c r="N34" s="298">
        <v>3742885.99</v>
      </c>
      <c r="O34" s="298">
        <v>660509.29</v>
      </c>
      <c r="P34" s="298">
        <v>1815504.65</v>
      </c>
      <c r="Q34" s="298">
        <v>2997095.65</v>
      </c>
      <c r="R34" s="298">
        <v>1181591</v>
      </c>
      <c r="S34" s="298">
        <v>7400490.9299999997</v>
      </c>
      <c r="T34" s="295" t="s">
        <v>106</v>
      </c>
      <c r="U34" s="295">
        <v>0</v>
      </c>
      <c r="V34" s="298">
        <v>3738641.6</v>
      </c>
      <c r="W34" s="299">
        <v>659760.28999999992</v>
      </c>
    </row>
    <row r="35" spans="1:23" s="289" customFormat="1" ht="30" customHeight="1" x14ac:dyDescent="0.25">
      <c r="A35" s="335">
        <v>28</v>
      </c>
      <c r="B35" s="300" t="s">
        <v>201</v>
      </c>
      <c r="C35" s="301">
        <v>109302</v>
      </c>
      <c r="D35" s="302" t="s">
        <v>202</v>
      </c>
      <c r="E35" s="302" t="s">
        <v>203</v>
      </c>
      <c r="F35" s="302" t="s">
        <v>204</v>
      </c>
      <c r="G35" s="344">
        <v>43038</v>
      </c>
      <c r="H35" s="344">
        <v>44530</v>
      </c>
      <c r="I35" s="300" t="s">
        <v>101</v>
      </c>
      <c r="J35" s="300" t="s">
        <v>102</v>
      </c>
      <c r="K35" s="300" t="s">
        <v>205</v>
      </c>
      <c r="L35" s="300" t="s">
        <v>170</v>
      </c>
      <c r="M35" s="301" t="s">
        <v>206</v>
      </c>
      <c r="N35" s="303">
        <v>191981000</v>
      </c>
      <c r="O35" s="303">
        <v>29361800</v>
      </c>
      <c r="P35" s="303">
        <v>4517200</v>
      </c>
      <c r="Q35" s="303"/>
      <c r="R35" s="303">
        <v>5460508.4500000002</v>
      </c>
      <c r="S35" s="303">
        <v>231320508.44999999</v>
      </c>
      <c r="T35" s="300" t="s">
        <v>369</v>
      </c>
      <c r="U35" s="300">
        <v>0</v>
      </c>
      <c r="V35" s="303">
        <v>82716300.890000001</v>
      </c>
      <c r="W35" s="304">
        <v>645996.75</v>
      </c>
    </row>
    <row r="36" spans="1:23" s="289" customFormat="1" ht="30" customHeight="1" x14ac:dyDescent="0.25">
      <c r="A36" s="335">
        <v>29</v>
      </c>
      <c r="B36" s="295" t="s">
        <v>197</v>
      </c>
      <c r="C36" s="296">
        <v>111531</v>
      </c>
      <c r="D36" s="297" t="s">
        <v>207</v>
      </c>
      <c r="E36" s="297" t="s">
        <v>208</v>
      </c>
      <c r="F36" s="297" t="s">
        <v>209</v>
      </c>
      <c r="G36" s="345">
        <v>43171</v>
      </c>
      <c r="H36" s="345">
        <v>43861</v>
      </c>
      <c r="I36" s="295" t="s">
        <v>101</v>
      </c>
      <c r="J36" s="295" t="s">
        <v>102</v>
      </c>
      <c r="K36" s="295" t="s">
        <v>103</v>
      </c>
      <c r="L36" s="295" t="s">
        <v>104</v>
      </c>
      <c r="M36" s="296" t="s">
        <v>105</v>
      </c>
      <c r="N36" s="298">
        <v>3788754.33</v>
      </c>
      <c r="O36" s="298">
        <v>668603.71</v>
      </c>
      <c r="P36" s="298">
        <v>2971572.04</v>
      </c>
      <c r="Q36" s="298">
        <v>4589268.22</v>
      </c>
      <c r="R36" s="298">
        <v>1617696.18</v>
      </c>
      <c r="S36" s="298">
        <v>9046626.2599999998</v>
      </c>
      <c r="T36" s="295" t="s">
        <v>106</v>
      </c>
      <c r="U36" s="295">
        <v>0</v>
      </c>
      <c r="V36" s="298">
        <v>3788754.33</v>
      </c>
      <c r="W36" s="299">
        <v>668603.71</v>
      </c>
    </row>
    <row r="37" spans="1:23" s="289" customFormat="1" ht="30" customHeight="1" x14ac:dyDescent="0.25">
      <c r="A37" s="335">
        <v>30</v>
      </c>
      <c r="B37" s="300" t="s">
        <v>197</v>
      </c>
      <c r="C37" s="301">
        <v>111651</v>
      </c>
      <c r="D37" s="302" t="s">
        <v>210</v>
      </c>
      <c r="E37" s="302" t="s">
        <v>211</v>
      </c>
      <c r="F37" s="302" t="s">
        <v>212</v>
      </c>
      <c r="G37" s="344">
        <v>43173</v>
      </c>
      <c r="H37" s="344">
        <v>43585</v>
      </c>
      <c r="I37" s="300" t="s">
        <v>101</v>
      </c>
      <c r="J37" s="300" t="s">
        <v>102</v>
      </c>
      <c r="K37" s="300" t="s">
        <v>175</v>
      </c>
      <c r="L37" s="300" t="s">
        <v>104</v>
      </c>
      <c r="M37" s="301" t="s">
        <v>105</v>
      </c>
      <c r="N37" s="303">
        <v>3838217.15</v>
      </c>
      <c r="O37" s="303">
        <v>677332.44</v>
      </c>
      <c r="P37" s="303">
        <v>2862538.43</v>
      </c>
      <c r="Q37" s="303">
        <v>6895188.0700000003</v>
      </c>
      <c r="R37" s="303">
        <v>4032649.64</v>
      </c>
      <c r="S37" s="303">
        <v>11410737.66</v>
      </c>
      <c r="T37" s="300" t="s">
        <v>106</v>
      </c>
      <c r="U37" s="300">
        <v>1</v>
      </c>
      <c r="V37" s="303">
        <v>3830443.2500000005</v>
      </c>
      <c r="W37" s="304">
        <v>675960.58</v>
      </c>
    </row>
    <row r="38" spans="1:23" s="289" customFormat="1" ht="30" customHeight="1" x14ac:dyDescent="0.25">
      <c r="A38" s="335">
        <v>31</v>
      </c>
      <c r="B38" s="295" t="s">
        <v>197</v>
      </c>
      <c r="C38" s="296">
        <v>112387</v>
      </c>
      <c r="D38" s="297" t="s">
        <v>213</v>
      </c>
      <c r="E38" s="297" t="s">
        <v>214</v>
      </c>
      <c r="F38" s="297" t="s">
        <v>215</v>
      </c>
      <c r="G38" s="345">
        <v>43172</v>
      </c>
      <c r="H38" s="345">
        <v>43496</v>
      </c>
      <c r="I38" s="295" t="s">
        <v>101</v>
      </c>
      <c r="J38" s="295" t="s">
        <v>102</v>
      </c>
      <c r="K38" s="295" t="s">
        <v>216</v>
      </c>
      <c r="L38" s="295" t="s">
        <v>104</v>
      </c>
      <c r="M38" s="296" t="s">
        <v>105</v>
      </c>
      <c r="N38" s="298">
        <v>3839518.88</v>
      </c>
      <c r="O38" s="298">
        <v>677562.15</v>
      </c>
      <c r="P38" s="298">
        <v>3015153.47</v>
      </c>
      <c r="Q38" s="298">
        <v>4683193.8600000003</v>
      </c>
      <c r="R38" s="298">
        <v>1668040.39</v>
      </c>
      <c r="S38" s="298">
        <v>9200274.8900000006</v>
      </c>
      <c r="T38" s="295" t="s">
        <v>106</v>
      </c>
      <c r="U38" s="295">
        <v>0</v>
      </c>
      <c r="V38" s="298">
        <v>3839518.88</v>
      </c>
      <c r="W38" s="299">
        <v>677562.14999999991</v>
      </c>
    </row>
    <row r="39" spans="1:23" s="289" customFormat="1" ht="30" customHeight="1" x14ac:dyDescent="0.25">
      <c r="A39" s="335">
        <v>32</v>
      </c>
      <c r="B39" s="300" t="s">
        <v>197</v>
      </c>
      <c r="C39" s="301">
        <v>112504</v>
      </c>
      <c r="D39" s="302" t="s">
        <v>217</v>
      </c>
      <c r="E39" s="302" t="s">
        <v>218</v>
      </c>
      <c r="F39" s="302" t="s">
        <v>219</v>
      </c>
      <c r="G39" s="344">
        <v>43168</v>
      </c>
      <c r="H39" s="344">
        <v>43738</v>
      </c>
      <c r="I39" s="300" t="s">
        <v>101</v>
      </c>
      <c r="J39" s="300" t="s">
        <v>102</v>
      </c>
      <c r="K39" s="300" t="s">
        <v>220</v>
      </c>
      <c r="L39" s="300" t="s">
        <v>104</v>
      </c>
      <c r="M39" s="301" t="s">
        <v>105</v>
      </c>
      <c r="N39" s="303">
        <v>1278878.73</v>
      </c>
      <c r="O39" s="303">
        <v>225684.48000000001</v>
      </c>
      <c r="P39" s="303">
        <v>908477.16</v>
      </c>
      <c r="Q39" s="303">
        <v>1369064.94</v>
      </c>
      <c r="R39" s="303">
        <v>460587.78</v>
      </c>
      <c r="S39" s="303">
        <v>2873628.1500000004</v>
      </c>
      <c r="T39" s="300" t="s">
        <v>106</v>
      </c>
      <c r="U39" s="300">
        <v>0</v>
      </c>
      <c r="V39" s="303">
        <v>1275530.8300000005</v>
      </c>
      <c r="W39" s="304">
        <v>225093.63999999998</v>
      </c>
    </row>
    <row r="40" spans="1:23" s="289" customFormat="1" ht="30" customHeight="1" x14ac:dyDescent="0.25">
      <c r="A40" s="335">
        <v>33</v>
      </c>
      <c r="B40" s="295" t="s">
        <v>197</v>
      </c>
      <c r="C40" s="296">
        <v>111807</v>
      </c>
      <c r="D40" s="297" t="s">
        <v>221</v>
      </c>
      <c r="E40" s="297" t="s">
        <v>222</v>
      </c>
      <c r="F40" s="297" t="s">
        <v>223</v>
      </c>
      <c r="G40" s="345">
        <v>43178</v>
      </c>
      <c r="H40" s="345">
        <v>44196</v>
      </c>
      <c r="I40" s="295" t="s">
        <v>101</v>
      </c>
      <c r="J40" s="295" t="s">
        <v>102</v>
      </c>
      <c r="K40" s="295" t="s">
        <v>169</v>
      </c>
      <c r="L40" s="295" t="s">
        <v>104</v>
      </c>
      <c r="M40" s="296" t="s">
        <v>105</v>
      </c>
      <c r="N40" s="298">
        <v>3660870.81</v>
      </c>
      <c r="O40" s="298">
        <v>646036.03</v>
      </c>
      <c r="P40" s="298">
        <v>1715990.81</v>
      </c>
      <c r="Q40" s="298">
        <v>2853981.88</v>
      </c>
      <c r="R40" s="298">
        <v>1137991.07</v>
      </c>
      <c r="S40" s="298">
        <v>7160888.7200000007</v>
      </c>
      <c r="T40" s="295" t="s">
        <v>106</v>
      </c>
      <c r="U40" s="295">
        <v>0</v>
      </c>
      <c r="V40" s="298">
        <v>3648211.74</v>
      </c>
      <c r="W40" s="299">
        <v>643802.02</v>
      </c>
    </row>
    <row r="41" spans="1:23" s="289" customFormat="1" ht="30" customHeight="1" x14ac:dyDescent="0.25">
      <c r="A41" s="335">
        <v>34</v>
      </c>
      <c r="B41" s="300" t="s">
        <v>197</v>
      </c>
      <c r="C41" s="301">
        <v>110393</v>
      </c>
      <c r="D41" s="302" t="s">
        <v>224</v>
      </c>
      <c r="E41" s="302" t="s">
        <v>225</v>
      </c>
      <c r="F41" s="302" t="s">
        <v>226</v>
      </c>
      <c r="G41" s="344">
        <v>43172</v>
      </c>
      <c r="H41" s="344">
        <v>43465</v>
      </c>
      <c r="I41" s="300" t="s">
        <v>101</v>
      </c>
      <c r="J41" s="300" t="s">
        <v>102</v>
      </c>
      <c r="K41" s="300" t="s">
        <v>103</v>
      </c>
      <c r="L41" s="300" t="s">
        <v>104</v>
      </c>
      <c r="M41" s="301" t="s">
        <v>105</v>
      </c>
      <c r="N41" s="303">
        <v>3107600</v>
      </c>
      <c r="O41" s="303">
        <v>548400</v>
      </c>
      <c r="P41" s="303">
        <v>1511878.56</v>
      </c>
      <c r="Q41" s="303">
        <v>2494549</v>
      </c>
      <c r="R41" s="303">
        <v>982670.44</v>
      </c>
      <c r="S41" s="303">
        <v>6150549</v>
      </c>
      <c r="T41" s="300" t="s">
        <v>106</v>
      </c>
      <c r="U41" s="300">
        <v>0</v>
      </c>
      <c r="V41" s="303">
        <v>3090258.1599999997</v>
      </c>
      <c r="W41" s="304">
        <v>545339.64999999991</v>
      </c>
    </row>
    <row r="42" spans="1:23" s="289" customFormat="1" ht="30" customHeight="1" x14ac:dyDescent="0.25">
      <c r="A42" s="335">
        <v>35</v>
      </c>
      <c r="B42" s="295" t="s">
        <v>197</v>
      </c>
      <c r="C42" s="296">
        <v>112315</v>
      </c>
      <c r="D42" s="297" t="s">
        <v>227</v>
      </c>
      <c r="E42" s="297" t="s">
        <v>228</v>
      </c>
      <c r="F42" s="297" t="s">
        <v>229</v>
      </c>
      <c r="G42" s="345">
        <v>43178</v>
      </c>
      <c r="H42" s="345">
        <v>43373</v>
      </c>
      <c r="I42" s="295" t="s">
        <v>101</v>
      </c>
      <c r="J42" s="295" t="s">
        <v>102</v>
      </c>
      <c r="K42" s="295" t="s">
        <v>103</v>
      </c>
      <c r="L42" s="295" t="s">
        <v>104</v>
      </c>
      <c r="M42" s="296" t="s">
        <v>105</v>
      </c>
      <c r="N42" s="298">
        <v>1444273.9</v>
      </c>
      <c r="O42" s="298">
        <v>254871.86</v>
      </c>
      <c r="P42" s="298">
        <v>1050520</v>
      </c>
      <c r="Q42" s="298">
        <v>1573515.8</v>
      </c>
      <c r="R42" s="298">
        <v>522995.8</v>
      </c>
      <c r="S42" s="298">
        <v>3272661.5599999996</v>
      </c>
      <c r="T42" s="295" t="s">
        <v>106</v>
      </c>
      <c r="U42" s="295">
        <v>1</v>
      </c>
      <c r="V42" s="298">
        <v>1531244.0099999998</v>
      </c>
      <c r="W42" s="299">
        <v>167373.53999999998</v>
      </c>
    </row>
    <row r="43" spans="1:23" s="289" customFormat="1" ht="30" customHeight="1" x14ac:dyDescent="0.25">
      <c r="A43" s="335">
        <v>36</v>
      </c>
      <c r="B43" s="300" t="s">
        <v>98</v>
      </c>
      <c r="C43" s="301">
        <v>109154</v>
      </c>
      <c r="D43" s="302" t="s">
        <v>230</v>
      </c>
      <c r="E43" s="302" t="s">
        <v>231</v>
      </c>
      <c r="F43" s="302" t="s">
        <v>232</v>
      </c>
      <c r="G43" s="344">
        <v>43237</v>
      </c>
      <c r="H43" s="344">
        <v>43921</v>
      </c>
      <c r="I43" s="300" t="s">
        <v>101</v>
      </c>
      <c r="J43" s="300" t="s">
        <v>102</v>
      </c>
      <c r="K43" s="300" t="s">
        <v>233</v>
      </c>
      <c r="L43" s="300" t="s">
        <v>104</v>
      </c>
      <c r="M43" s="301" t="s">
        <v>105</v>
      </c>
      <c r="N43" s="303">
        <v>759493.44</v>
      </c>
      <c r="O43" s="303">
        <v>134028.25</v>
      </c>
      <c r="P43" s="303">
        <v>223380.42</v>
      </c>
      <c r="Q43" s="303">
        <v>223380.42</v>
      </c>
      <c r="R43" s="303">
        <v>0</v>
      </c>
      <c r="S43" s="303">
        <v>1116902.1099999999</v>
      </c>
      <c r="T43" s="300" t="s">
        <v>106</v>
      </c>
      <c r="U43" s="300">
        <v>1</v>
      </c>
      <c r="V43" s="303">
        <v>638229.7699999999</v>
      </c>
      <c r="W43" s="304">
        <v>112628.81000000001</v>
      </c>
    </row>
    <row r="44" spans="1:23" s="289" customFormat="1" ht="30" customHeight="1" x14ac:dyDescent="0.25">
      <c r="A44" s="335">
        <v>37</v>
      </c>
      <c r="B44" s="295" t="s">
        <v>98</v>
      </c>
      <c r="C44" s="296">
        <v>109138</v>
      </c>
      <c r="D44" s="297" t="s">
        <v>234</v>
      </c>
      <c r="E44" s="297" t="s">
        <v>235</v>
      </c>
      <c r="F44" s="297" t="s">
        <v>236</v>
      </c>
      <c r="G44" s="345">
        <v>43235</v>
      </c>
      <c r="H44" s="345">
        <v>43524</v>
      </c>
      <c r="I44" s="295" t="s">
        <v>101</v>
      </c>
      <c r="J44" s="295" t="s">
        <v>102</v>
      </c>
      <c r="K44" s="295" t="s">
        <v>103</v>
      </c>
      <c r="L44" s="295" t="s">
        <v>170</v>
      </c>
      <c r="M44" s="296" t="s">
        <v>105</v>
      </c>
      <c r="N44" s="298">
        <v>760291</v>
      </c>
      <c r="O44" s="298">
        <v>134169</v>
      </c>
      <c r="P44" s="298">
        <v>313012.5</v>
      </c>
      <c r="Q44" s="298">
        <v>655827.38</v>
      </c>
      <c r="R44" s="298">
        <v>342814.88</v>
      </c>
      <c r="S44" s="298">
        <v>1550287.38</v>
      </c>
      <c r="T44" s="295" t="s">
        <v>106</v>
      </c>
      <c r="U44" s="295">
        <v>0</v>
      </c>
      <c r="V44" s="298">
        <v>760087.92999999993</v>
      </c>
      <c r="W44" s="299">
        <v>134133.16</v>
      </c>
    </row>
    <row r="45" spans="1:23" s="289" customFormat="1" ht="30" customHeight="1" x14ac:dyDescent="0.25">
      <c r="A45" s="335">
        <v>38</v>
      </c>
      <c r="B45" s="300" t="s">
        <v>98</v>
      </c>
      <c r="C45" s="301">
        <v>108764</v>
      </c>
      <c r="D45" s="302" t="s">
        <v>237</v>
      </c>
      <c r="E45" s="302" t="s">
        <v>238</v>
      </c>
      <c r="F45" s="302" t="s">
        <v>237</v>
      </c>
      <c r="G45" s="344">
        <v>43255</v>
      </c>
      <c r="H45" s="344">
        <v>43524</v>
      </c>
      <c r="I45" s="300" t="s">
        <v>101</v>
      </c>
      <c r="J45" s="300" t="s">
        <v>102</v>
      </c>
      <c r="K45" s="300" t="s">
        <v>169</v>
      </c>
      <c r="L45" s="300" t="s">
        <v>104</v>
      </c>
      <c r="M45" s="301" t="s">
        <v>105</v>
      </c>
      <c r="N45" s="303">
        <v>442506.89</v>
      </c>
      <c r="O45" s="303">
        <v>78089.45</v>
      </c>
      <c r="P45" s="303">
        <v>106628.16</v>
      </c>
      <c r="Q45" s="303">
        <v>229751.62</v>
      </c>
      <c r="R45" s="303">
        <v>123123.46</v>
      </c>
      <c r="S45" s="303">
        <v>750347.96</v>
      </c>
      <c r="T45" s="300" t="s">
        <v>106</v>
      </c>
      <c r="U45" s="300">
        <v>1</v>
      </c>
      <c r="V45" s="303">
        <v>442506.89</v>
      </c>
      <c r="W45" s="304">
        <v>78089.45</v>
      </c>
    </row>
    <row r="46" spans="1:23" s="289" customFormat="1" ht="30" customHeight="1" x14ac:dyDescent="0.25">
      <c r="A46" s="335">
        <v>39</v>
      </c>
      <c r="B46" s="295" t="s">
        <v>98</v>
      </c>
      <c r="C46" s="296">
        <v>107850</v>
      </c>
      <c r="D46" s="297" t="s">
        <v>239</v>
      </c>
      <c r="E46" s="297" t="s">
        <v>240</v>
      </c>
      <c r="F46" s="297" t="s">
        <v>241</v>
      </c>
      <c r="G46" s="345">
        <v>43236</v>
      </c>
      <c r="H46" s="345">
        <v>43552</v>
      </c>
      <c r="I46" s="295" t="s">
        <v>101</v>
      </c>
      <c r="J46" s="295" t="s">
        <v>102</v>
      </c>
      <c r="K46" s="295" t="s">
        <v>242</v>
      </c>
      <c r="L46" s="295" t="s">
        <v>104</v>
      </c>
      <c r="M46" s="296" t="s">
        <v>105</v>
      </c>
      <c r="N46" s="298">
        <v>614611.44999999995</v>
      </c>
      <c r="O46" s="298">
        <v>108460.84</v>
      </c>
      <c r="P46" s="298">
        <v>180768.07</v>
      </c>
      <c r="Q46" s="298">
        <v>357852.74</v>
      </c>
      <c r="R46" s="298">
        <v>177084.67</v>
      </c>
      <c r="S46" s="298">
        <v>1080925.0299999998</v>
      </c>
      <c r="T46" s="295" t="s">
        <v>106</v>
      </c>
      <c r="U46" s="295">
        <v>0</v>
      </c>
      <c r="V46" s="298">
        <v>604233.56999999995</v>
      </c>
      <c r="W46" s="299">
        <v>106629.45</v>
      </c>
    </row>
    <row r="47" spans="1:23" s="289" customFormat="1" ht="30" customHeight="1" x14ac:dyDescent="0.25">
      <c r="A47" s="335">
        <v>40</v>
      </c>
      <c r="B47" s="300" t="s">
        <v>197</v>
      </c>
      <c r="C47" s="301">
        <v>110047</v>
      </c>
      <c r="D47" s="302" t="s">
        <v>243</v>
      </c>
      <c r="E47" s="302" t="s">
        <v>244</v>
      </c>
      <c r="F47" s="302" t="s">
        <v>245</v>
      </c>
      <c r="G47" s="344">
        <v>43224</v>
      </c>
      <c r="H47" s="344">
        <v>43524</v>
      </c>
      <c r="I47" s="300" t="s">
        <v>101</v>
      </c>
      <c r="J47" s="300" t="s">
        <v>102</v>
      </c>
      <c r="K47" s="300" t="s">
        <v>103</v>
      </c>
      <c r="L47" s="300" t="s">
        <v>104</v>
      </c>
      <c r="M47" s="301" t="s">
        <v>105</v>
      </c>
      <c r="N47" s="303">
        <v>1929302.74</v>
      </c>
      <c r="O47" s="303">
        <v>340465.19</v>
      </c>
      <c r="P47" s="303">
        <v>1547462.3599999999</v>
      </c>
      <c r="Q47" s="303">
        <v>2156936.11</v>
      </c>
      <c r="R47" s="303">
        <v>609473.75</v>
      </c>
      <c r="S47" s="303">
        <v>4426704.04</v>
      </c>
      <c r="T47" s="300" t="s">
        <v>106</v>
      </c>
      <c r="U47" s="300">
        <v>0</v>
      </c>
      <c r="V47" s="303">
        <v>1928108.7199999997</v>
      </c>
      <c r="W47" s="304">
        <v>340254.47</v>
      </c>
    </row>
    <row r="48" spans="1:23" s="289" customFormat="1" ht="30" customHeight="1" x14ac:dyDescent="0.25">
      <c r="A48" s="335">
        <v>41</v>
      </c>
      <c r="B48" s="295" t="s">
        <v>197</v>
      </c>
      <c r="C48" s="296">
        <v>111764</v>
      </c>
      <c r="D48" s="297" t="s">
        <v>246</v>
      </c>
      <c r="E48" s="297" t="s">
        <v>247</v>
      </c>
      <c r="F48" s="297" t="s">
        <v>248</v>
      </c>
      <c r="G48" s="345">
        <v>43229</v>
      </c>
      <c r="H48" s="345">
        <v>43982</v>
      </c>
      <c r="I48" s="295" t="s">
        <v>101</v>
      </c>
      <c r="J48" s="295" t="s">
        <v>102</v>
      </c>
      <c r="K48" s="295" t="s">
        <v>153</v>
      </c>
      <c r="L48" s="295" t="s">
        <v>104</v>
      </c>
      <c r="M48" s="296" t="s">
        <v>105</v>
      </c>
      <c r="N48" s="298">
        <v>1367680.84</v>
      </c>
      <c r="O48" s="298">
        <v>241355.44</v>
      </c>
      <c r="P48" s="298">
        <v>1074731.21</v>
      </c>
      <c r="Q48" s="298">
        <v>1505270.58</v>
      </c>
      <c r="R48" s="298">
        <v>430539.37</v>
      </c>
      <c r="S48" s="298">
        <v>3114306.8600000003</v>
      </c>
      <c r="T48" s="295" t="s">
        <v>106</v>
      </c>
      <c r="U48" s="295">
        <v>0</v>
      </c>
      <c r="V48" s="298">
        <v>1348250.69</v>
      </c>
      <c r="W48" s="299">
        <v>237926.59</v>
      </c>
    </row>
    <row r="49" spans="1:23" s="289" customFormat="1" ht="30" customHeight="1" x14ac:dyDescent="0.25">
      <c r="A49" s="335">
        <v>42</v>
      </c>
      <c r="B49" s="300" t="s">
        <v>197</v>
      </c>
      <c r="C49" s="301">
        <v>112609</v>
      </c>
      <c r="D49" s="302" t="s">
        <v>249</v>
      </c>
      <c r="E49" s="302" t="s">
        <v>250</v>
      </c>
      <c r="F49" s="302" t="s">
        <v>251</v>
      </c>
      <c r="G49" s="344">
        <v>43214</v>
      </c>
      <c r="H49" s="344">
        <v>43465</v>
      </c>
      <c r="I49" s="300" t="s">
        <v>101</v>
      </c>
      <c r="J49" s="300" t="s">
        <v>102</v>
      </c>
      <c r="K49" s="300" t="s">
        <v>103</v>
      </c>
      <c r="L49" s="300" t="s">
        <v>104</v>
      </c>
      <c r="M49" s="301" t="s">
        <v>105</v>
      </c>
      <c r="N49" s="303">
        <v>3727192.2</v>
      </c>
      <c r="O49" s="303">
        <v>657739.80000000005</v>
      </c>
      <c r="P49" s="303">
        <v>4622618.3</v>
      </c>
      <c r="Q49" s="303">
        <v>6060798.5999999996</v>
      </c>
      <c r="R49" s="303">
        <v>1438180.3</v>
      </c>
      <c r="S49" s="303">
        <v>10445730.600000001</v>
      </c>
      <c r="T49" s="300" t="s">
        <v>106</v>
      </c>
      <c r="U49" s="300">
        <v>1</v>
      </c>
      <c r="V49" s="303">
        <v>2930435.0100000002</v>
      </c>
      <c r="W49" s="304">
        <v>517135.58999999997</v>
      </c>
    </row>
    <row r="50" spans="1:23" s="289" customFormat="1" ht="30" customHeight="1" x14ac:dyDescent="0.25">
      <c r="A50" s="335">
        <v>43</v>
      </c>
      <c r="B50" s="295" t="s">
        <v>197</v>
      </c>
      <c r="C50" s="296">
        <v>112780</v>
      </c>
      <c r="D50" s="297" t="s">
        <v>252</v>
      </c>
      <c r="E50" s="297" t="s">
        <v>253</v>
      </c>
      <c r="F50" s="297" t="s">
        <v>254</v>
      </c>
      <c r="G50" s="345">
        <v>43228</v>
      </c>
      <c r="H50" s="345">
        <v>43555</v>
      </c>
      <c r="I50" s="295" t="s">
        <v>101</v>
      </c>
      <c r="J50" s="295" t="s">
        <v>102</v>
      </c>
      <c r="K50" s="295" t="s">
        <v>153</v>
      </c>
      <c r="L50" s="295" t="s">
        <v>104</v>
      </c>
      <c r="M50" s="296" t="s">
        <v>105</v>
      </c>
      <c r="N50" s="298">
        <v>2460385.79</v>
      </c>
      <c r="O50" s="298">
        <v>434185.73</v>
      </c>
      <c r="P50" s="298">
        <v>1968977.6800000002</v>
      </c>
      <c r="Q50" s="298">
        <v>2751633.79</v>
      </c>
      <c r="R50" s="298">
        <v>782656.11</v>
      </c>
      <c r="S50" s="298">
        <v>5646205.3100000005</v>
      </c>
      <c r="T50" s="295" t="s">
        <v>106</v>
      </c>
      <c r="U50" s="295">
        <v>1</v>
      </c>
      <c r="V50" s="298">
        <v>2459431.3499999996</v>
      </c>
      <c r="W50" s="299">
        <v>434017.26999999996</v>
      </c>
    </row>
    <row r="51" spans="1:23" s="289" customFormat="1" ht="30" customHeight="1" x14ac:dyDescent="0.25">
      <c r="A51" s="335">
        <v>44</v>
      </c>
      <c r="B51" s="300" t="s">
        <v>197</v>
      </c>
      <c r="C51" s="301">
        <v>113311</v>
      </c>
      <c r="D51" s="302" t="s">
        <v>255</v>
      </c>
      <c r="E51" s="302" t="s">
        <v>256</v>
      </c>
      <c r="F51" s="302" t="s">
        <v>257</v>
      </c>
      <c r="G51" s="344">
        <v>43234</v>
      </c>
      <c r="H51" s="344">
        <v>43769</v>
      </c>
      <c r="I51" s="300" t="s">
        <v>101</v>
      </c>
      <c r="J51" s="300" t="s">
        <v>102</v>
      </c>
      <c r="K51" s="300" t="s">
        <v>103</v>
      </c>
      <c r="L51" s="300" t="s">
        <v>104</v>
      </c>
      <c r="M51" s="301" t="s">
        <v>105</v>
      </c>
      <c r="N51" s="303">
        <v>1393698.66</v>
      </c>
      <c r="O51" s="303">
        <v>245946.82</v>
      </c>
      <c r="P51" s="303">
        <v>1088783.68</v>
      </c>
      <c r="Q51" s="303">
        <v>1524415.23</v>
      </c>
      <c r="R51" s="303">
        <v>435631.55</v>
      </c>
      <c r="S51" s="303">
        <v>3164060.71</v>
      </c>
      <c r="T51" s="300" t="s">
        <v>106</v>
      </c>
      <c r="U51" s="300">
        <v>0</v>
      </c>
      <c r="V51" s="303">
        <v>781590.85</v>
      </c>
      <c r="W51" s="304">
        <v>137927.78</v>
      </c>
    </row>
    <row r="52" spans="1:23" s="289" customFormat="1" ht="30" customHeight="1" x14ac:dyDescent="0.25">
      <c r="A52" s="335">
        <v>45</v>
      </c>
      <c r="B52" s="295" t="s">
        <v>197</v>
      </c>
      <c r="C52" s="296">
        <v>114106</v>
      </c>
      <c r="D52" s="297" t="s">
        <v>258</v>
      </c>
      <c r="E52" s="297" t="s">
        <v>259</v>
      </c>
      <c r="F52" s="297" t="s">
        <v>260</v>
      </c>
      <c r="G52" s="345">
        <v>43224</v>
      </c>
      <c r="H52" s="345">
        <v>43890</v>
      </c>
      <c r="I52" s="295" t="s">
        <v>101</v>
      </c>
      <c r="J52" s="295" t="s">
        <v>102</v>
      </c>
      <c r="K52" s="295" t="s">
        <v>153</v>
      </c>
      <c r="L52" s="295" t="s">
        <v>104</v>
      </c>
      <c r="M52" s="296" t="s">
        <v>105</v>
      </c>
      <c r="N52" s="298">
        <v>2547159.4500000002</v>
      </c>
      <c r="O52" s="298">
        <v>449498.73</v>
      </c>
      <c r="P52" s="298">
        <v>2842314.8200000003</v>
      </c>
      <c r="Q52" s="298">
        <v>3831716.62</v>
      </c>
      <c r="R52" s="298">
        <v>989401.8</v>
      </c>
      <c r="S52" s="298">
        <v>6828374.7999999998</v>
      </c>
      <c r="T52" s="295" t="s">
        <v>106</v>
      </c>
      <c r="U52" s="295">
        <v>0</v>
      </c>
      <c r="V52" s="298">
        <v>266373.18000000005</v>
      </c>
      <c r="W52" s="299">
        <v>47007.009999999995</v>
      </c>
    </row>
    <row r="53" spans="1:23" s="289" customFormat="1" ht="30" customHeight="1" x14ac:dyDescent="0.25">
      <c r="A53" s="335">
        <v>46</v>
      </c>
      <c r="B53" s="300" t="s">
        <v>197</v>
      </c>
      <c r="C53" s="301">
        <v>114796</v>
      </c>
      <c r="D53" s="302" t="s">
        <v>261</v>
      </c>
      <c r="E53" s="302" t="s">
        <v>262</v>
      </c>
      <c r="F53" s="302" t="s">
        <v>263</v>
      </c>
      <c r="G53" s="344">
        <v>43228</v>
      </c>
      <c r="H53" s="344">
        <v>43890</v>
      </c>
      <c r="I53" s="300" t="s">
        <v>101</v>
      </c>
      <c r="J53" s="300" t="s">
        <v>102</v>
      </c>
      <c r="K53" s="300" t="s">
        <v>103</v>
      </c>
      <c r="L53" s="300" t="s">
        <v>104</v>
      </c>
      <c r="M53" s="301" t="s">
        <v>105</v>
      </c>
      <c r="N53" s="303">
        <v>1333220.95</v>
      </c>
      <c r="O53" s="303">
        <v>235274.28</v>
      </c>
      <c r="P53" s="303">
        <v>1018602.4199999999</v>
      </c>
      <c r="Q53" s="303">
        <v>1434401.52</v>
      </c>
      <c r="R53" s="303">
        <v>415799.1</v>
      </c>
      <c r="S53" s="303">
        <v>3002896.75</v>
      </c>
      <c r="T53" s="300" t="s">
        <v>106</v>
      </c>
      <c r="U53" s="300">
        <v>0</v>
      </c>
      <c r="V53" s="303">
        <v>1307718.4300000004</v>
      </c>
      <c r="W53" s="304">
        <v>230773.83000000002</v>
      </c>
    </row>
    <row r="54" spans="1:23" s="289" customFormat="1" ht="30" customHeight="1" x14ac:dyDescent="0.25">
      <c r="A54" s="335">
        <v>47</v>
      </c>
      <c r="B54" s="295" t="s">
        <v>98</v>
      </c>
      <c r="C54" s="296">
        <v>104863</v>
      </c>
      <c r="D54" s="297" t="s">
        <v>264</v>
      </c>
      <c r="E54" s="297" t="s">
        <v>265</v>
      </c>
      <c r="F54" s="297" t="s">
        <v>266</v>
      </c>
      <c r="G54" s="345">
        <v>42430</v>
      </c>
      <c r="H54" s="345">
        <v>43434</v>
      </c>
      <c r="I54" s="295" t="s">
        <v>101</v>
      </c>
      <c r="J54" s="295" t="s">
        <v>102</v>
      </c>
      <c r="K54" s="295" t="s">
        <v>267</v>
      </c>
      <c r="L54" s="295" t="s">
        <v>104</v>
      </c>
      <c r="M54" s="296" t="s">
        <v>105</v>
      </c>
      <c r="N54" s="298">
        <v>359719.32</v>
      </c>
      <c r="O54" s="298">
        <v>63479.88</v>
      </c>
      <c r="P54" s="298">
        <v>105799.8</v>
      </c>
      <c r="Q54" s="298">
        <v>255345.15000000002</v>
      </c>
      <c r="R54" s="298">
        <v>149545.35</v>
      </c>
      <c r="S54" s="298">
        <v>678544.35</v>
      </c>
      <c r="T54" s="295" t="s">
        <v>106</v>
      </c>
      <c r="U54" s="295">
        <v>1</v>
      </c>
      <c r="V54" s="298">
        <v>341604.8</v>
      </c>
      <c r="W54" s="299">
        <v>60283.199999999997</v>
      </c>
    </row>
    <row r="55" spans="1:23" s="289" customFormat="1" ht="30" customHeight="1" x14ac:dyDescent="0.25">
      <c r="A55" s="335">
        <v>48</v>
      </c>
      <c r="B55" s="300" t="s">
        <v>98</v>
      </c>
      <c r="C55" s="301">
        <v>105416</v>
      </c>
      <c r="D55" s="302" t="s">
        <v>268</v>
      </c>
      <c r="E55" s="302" t="s">
        <v>269</v>
      </c>
      <c r="F55" s="302" t="s">
        <v>270</v>
      </c>
      <c r="G55" s="344">
        <v>42856</v>
      </c>
      <c r="H55" s="344">
        <v>43343</v>
      </c>
      <c r="I55" s="300" t="s">
        <v>101</v>
      </c>
      <c r="J55" s="300" t="s">
        <v>102</v>
      </c>
      <c r="K55" s="300" t="s">
        <v>117</v>
      </c>
      <c r="L55" s="300" t="s">
        <v>104</v>
      </c>
      <c r="M55" s="301" t="s">
        <v>105</v>
      </c>
      <c r="N55" s="303">
        <v>536449.18999999994</v>
      </c>
      <c r="O55" s="303">
        <v>94667.5</v>
      </c>
      <c r="P55" s="303">
        <v>157779.19</v>
      </c>
      <c r="Q55" s="303">
        <v>307669.41000000003</v>
      </c>
      <c r="R55" s="303">
        <v>149890.22</v>
      </c>
      <c r="S55" s="303">
        <v>938786.09999999986</v>
      </c>
      <c r="T55" s="300" t="s">
        <v>106</v>
      </c>
      <c r="U55" s="300">
        <v>0</v>
      </c>
      <c r="V55" s="303">
        <v>534953.18999999994</v>
      </c>
      <c r="W55" s="304">
        <v>94403.5</v>
      </c>
    </row>
    <row r="56" spans="1:23" s="289" customFormat="1" ht="30" customHeight="1" x14ac:dyDescent="0.25">
      <c r="A56" s="335">
        <v>49</v>
      </c>
      <c r="B56" s="295" t="s">
        <v>98</v>
      </c>
      <c r="C56" s="296">
        <v>107512</v>
      </c>
      <c r="D56" s="297" t="s">
        <v>271</v>
      </c>
      <c r="E56" s="297" t="s">
        <v>272</v>
      </c>
      <c r="F56" s="297" t="s">
        <v>273</v>
      </c>
      <c r="G56" s="345">
        <v>42642</v>
      </c>
      <c r="H56" s="345">
        <v>43616</v>
      </c>
      <c r="I56" s="295" t="s">
        <v>101</v>
      </c>
      <c r="J56" s="295" t="s">
        <v>102</v>
      </c>
      <c r="K56" s="295" t="s">
        <v>175</v>
      </c>
      <c r="L56" s="295" t="s">
        <v>104</v>
      </c>
      <c r="M56" s="296" t="s">
        <v>105</v>
      </c>
      <c r="N56" s="298">
        <v>531442.68999999994</v>
      </c>
      <c r="O56" s="298">
        <v>93784</v>
      </c>
      <c r="P56" s="298">
        <v>156306.74</v>
      </c>
      <c r="Q56" s="298">
        <v>307909.53999999998</v>
      </c>
      <c r="R56" s="298">
        <v>151602.79999999999</v>
      </c>
      <c r="S56" s="298">
        <v>933136.23</v>
      </c>
      <c r="T56" s="295" t="s">
        <v>106</v>
      </c>
      <c r="U56" s="295">
        <v>0</v>
      </c>
      <c r="V56" s="298">
        <v>488182.37999999995</v>
      </c>
      <c r="W56" s="299">
        <v>86149.82</v>
      </c>
    </row>
    <row r="57" spans="1:23" s="289" customFormat="1" ht="30" customHeight="1" x14ac:dyDescent="0.25">
      <c r="A57" s="335">
        <v>50</v>
      </c>
      <c r="B57" s="300" t="s">
        <v>98</v>
      </c>
      <c r="C57" s="301">
        <v>107741</v>
      </c>
      <c r="D57" s="302" t="s">
        <v>274</v>
      </c>
      <c r="E57" s="302" t="s">
        <v>275</v>
      </c>
      <c r="F57" s="302" t="s">
        <v>276</v>
      </c>
      <c r="G57" s="344">
        <v>42736</v>
      </c>
      <c r="H57" s="344">
        <v>43585</v>
      </c>
      <c r="I57" s="300" t="s">
        <v>101</v>
      </c>
      <c r="J57" s="300" t="s">
        <v>102</v>
      </c>
      <c r="K57" s="300" t="s">
        <v>153</v>
      </c>
      <c r="L57" s="300" t="s">
        <v>104</v>
      </c>
      <c r="M57" s="301" t="s">
        <v>105</v>
      </c>
      <c r="N57" s="303">
        <v>423611.13</v>
      </c>
      <c r="O57" s="303">
        <v>74754.91</v>
      </c>
      <c r="P57" s="303">
        <v>124591.52</v>
      </c>
      <c r="Q57" s="303">
        <v>242953.46000000002</v>
      </c>
      <c r="R57" s="303">
        <v>118361.94</v>
      </c>
      <c r="S57" s="303">
        <v>741319.5</v>
      </c>
      <c r="T57" s="300" t="s">
        <v>106</v>
      </c>
      <c r="U57" s="300">
        <v>0</v>
      </c>
      <c r="V57" s="303">
        <v>396640.92</v>
      </c>
      <c r="W57" s="304">
        <v>69995.460000000006</v>
      </c>
    </row>
    <row r="58" spans="1:23" s="289" customFormat="1" ht="30" customHeight="1" x14ac:dyDescent="0.25">
      <c r="A58" s="335">
        <v>51</v>
      </c>
      <c r="B58" s="295" t="s">
        <v>98</v>
      </c>
      <c r="C58" s="296">
        <v>110209</v>
      </c>
      <c r="D58" s="297" t="s">
        <v>277</v>
      </c>
      <c r="E58" s="297" t="s">
        <v>278</v>
      </c>
      <c r="F58" s="297" t="s">
        <v>279</v>
      </c>
      <c r="G58" s="345">
        <v>42584</v>
      </c>
      <c r="H58" s="345">
        <v>43982</v>
      </c>
      <c r="I58" s="295" t="s">
        <v>101</v>
      </c>
      <c r="J58" s="295" t="s">
        <v>102</v>
      </c>
      <c r="K58" s="295" t="s">
        <v>117</v>
      </c>
      <c r="L58" s="295" t="s">
        <v>104</v>
      </c>
      <c r="M58" s="296" t="s">
        <v>105</v>
      </c>
      <c r="N58" s="298">
        <v>740747.6</v>
      </c>
      <c r="O58" s="298">
        <v>130720.17</v>
      </c>
      <c r="P58" s="298">
        <v>153788.38</v>
      </c>
      <c r="Q58" s="298">
        <v>358016.83999999997</v>
      </c>
      <c r="R58" s="298">
        <v>204228.46</v>
      </c>
      <c r="S58" s="298">
        <v>1229484.6100000001</v>
      </c>
      <c r="T58" s="295" t="s">
        <v>106</v>
      </c>
      <c r="U58" s="295">
        <v>0</v>
      </c>
      <c r="V58" s="298">
        <v>416431.32</v>
      </c>
      <c r="W58" s="299">
        <v>73487.88</v>
      </c>
    </row>
    <row r="59" spans="1:23" s="289" customFormat="1" ht="30" customHeight="1" x14ac:dyDescent="0.25">
      <c r="A59" s="335">
        <v>52</v>
      </c>
      <c r="B59" s="300" t="s">
        <v>98</v>
      </c>
      <c r="C59" s="301">
        <v>111245</v>
      </c>
      <c r="D59" s="302" t="s">
        <v>280</v>
      </c>
      <c r="E59" s="302" t="s">
        <v>281</v>
      </c>
      <c r="F59" s="302" t="s">
        <v>282</v>
      </c>
      <c r="G59" s="344">
        <v>42751</v>
      </c>
      <c r="H59" s="344">
        <v>43555</v>
      </c>
      <c r="I59" s="300" t="s">
        <v>101</v>
      </c>
      <c r="J59" s="300" t="s">
        <v>102</v>
      </c>
      <c r="K59" s="300" t="s">
        <v>103</v>
      </c>
      <c r="L59" s="300" t="s">
        <v>104</v>
      </c>
      <c r="M59" s="301" t="s">
        <v>105</v>
      </c>
      <c r="N59" s="303">
        <v>760223.05</v>
      </c>
      <c r="O59" s="303">
        <v>134157.01</v>
      </c>
      <c r="P59" s="303">
        <v>144147.64000000001</v>
      </c>
      <c r="Q59" s="303">
        <v>343548.34</v>
      </c>
      <c r="R59" s="303">
        <v>199400.7</v>
      </c>
      <c r="S59" s="303">
        <v>1237928.4000000001</v>
      </c>
      <c r="T59" s="300" t="s">
        <v>106</v>
      </c>
      <c r="U59" s="300">
        <v>0</v>
      </c>
      <c r="V59" s="303">
        <v>756331.76</v>
      </c>
      <c r="W59" s="304">
        <v>133470.32999999999</v>
      </c>
    </row>
    <row r="60" spans="1:23" s="289" customFormat="1" ht="30" customHeight="1" x14ac:dyDescent="0.25">
      <c r="A60" s="335">
        <v>53</v>
      </c>
      <c r="B60" s="295" t="s">
        <v>98</v>
      </c>
      <c r="C60" s="296">
        <v>111334</v>
      </c>
      <c r="D60" s="297" t="s">
        <v>283</v>
      </c>
      <c r="E60" s="297" t="s">
        <v>284</v>
      </c>
      <c r="F60" s="297" t="s">
        <v>285</v>
      </c>
      <c r="G60" s="345">
        <v>42767</v>
      </c>
      <c r="H60" s="345">
        <v>43585</v>
      </c>
      <c r="I60" s="295" t="s">
        <v>101</v>
      </c>
      <c r="J60" s="295" t="s">
        <v>102</v>
      </c>
      <c r="K60" s="295" t="s">
        <v>103</v>
      </c>
      <c r="L60" s="295" t="s">
        <v>104</v>
      </c>
      <c r="M60" s="296" t="s">
        <v>105</v>
      </c>
      <c r="N60" s="298">
        <v>520397.81</v>
      </c>
      <c r="O60" s="298">
        <v>91834.91</v>
      </c>
      <c r="P60" s="298">
        <v>153536.76999999999</v>
      </c>
      <c r="Q60" s="298">
        <v>167697.76999999999</v>
      </c>
      <c r="R60" s="298">
        <v>14161</v>
      </c>
      <c r="S60" s="298">
        <v>779930.49</v>
      </c>
      <c r="T60" s="295" t="s">
        <v>106</v>
      </c>
      <c r="U60" s="295">
        <v>0</v>
      </c>
      <c r="V60" s="298">
        <v>515227.21</v>
      </c>
      <c r="W60" s="299">
        <v>90922.45</v>
      </c>
    </row>
    <row r="61" spans="1:23" s="289" customFormat="1" ht="30" customHeight="1" x14ac:dyDescent="0.25">
      <c r="A61" s="335">
        <v>54</v>
      </c>
      <c r="B61" s="300" t="s">
        <v>98</v>
      </c>
      <c r="C61" s="301">
        <v>112103</v>
      </c>
      <c r="D61" s="302" t="s">
        <v>286</v>
      </c>
      <c r="E61" s="302" t="s">
        <v>287</v>
      </c>
      <c r="F61" s="302" t="s">
        <v>288</v>
      </c>
      <c r="G61" s="344">
        <v>42828</v>
      </c>
      <c r="H61" s="344">
        <v>43585</v>
      </c>
      <c r="I61" s="300" t="s">
        <v>101</v>
      </c>
      <c r="J61" s="300" t="s">
        <v>102</v>
      </c>
      <c r="K61" s="300" t="s">
        <v>103</v>
      </c>
      <c r="L61" s="300" t="s">
        <v>104</v>
      </c>
      <c r="M61" s="301" t="s">
        <v>105</v>
      </c>
      <c r="N61" s="303">
        <v>600948.07999999996</v>
      </c>
      <c r="O61" s="303">
        <v>106049.66</v>
      </c>
      <c r="P61" s="303">
        <v>176749.44</v>
      </c>
      <c r="Q61" s="303">
        <v>346300.03</v>
      </c>
      <c r="R61" s="303">
        <v>169550.59</v>
      </c>
      <c r="S61" s="303">
        <v>1053297.77</v>
      </c>
      <c r="T61" s="300" t="s">
        <v>106</v>
      </c>
      <c r="U61" s="300">
        <v>0</v>
      </c>
      <c r="V61" s="303">
        <v>600674.57000000007</v>
      </c>
      <c r="W61" s="304">
        <v>106001.4</v>
      </c>
    </row>
    <row r="62" spans="1:23" s="289" customFormat="1" ht="30" customHeight="1" x14ac:dyDescent="0.25">
      <c r="A62" s="335">
        <v>55</v>
      </c>
      <c r="B62" s="295" t="s">
        <v>98</v>
      </c>
      <c r="C62" s="296">
        <v>113338</v>
      </c>
      <c r="D62" s="297" t="s">
        <v>289</v>
      </c>
      <c r="E62" s="297" t="s">
        <v>290</v>
      </c>
      <c r="F62" s="297" t="s">
        <v>291</v>
      </c>
      <c r="G62" s="345">
        <v>42795</v>
      </c>
      <c r="H62" s="345">
        <v>43585</v>
      </c>
      <c r="I62" s="295" t="s">
        <v>101</v>
      </c>
      <c r="J62" s="295" t="s">
        <v>102</v>
      </c>
      <c r="K62" s="295" t="s">
        <v>292</v>
      </c>
      <c r="L62" s="295" t="s">
        <v>104</v>
      </c>
      <c r="M62" s="296" t="s">
        <v>105</v>
      </c>
      <c r="N62" s="298">
        <v>189623.44</v>
      </c>
      <c r="O62" s="298">
        <v>33462.959999999999</v>
      </c>
      <c r="P62" s="298">
        <v>55771.6</v>
      </c>
      <c r="Q62" s="298">
        <v>108754.62</v>
      </c>
      <c r="R62" s="298">
        <v>52983.02</v>
      </c>
      <c r="S62" s="298">
        <v>331841.02</v>
      </c>
      <c r="T62" s="295" t="s">
        <v>106</v>
      </c>
      <c r="U62" s="295">
        <v>0</v>
      </c>
      <c r="V62" s="298">
        <v>188884.89</v>
      </c>
      <c r="W62" s="299">
        <v>33332.629999999997</v>
      </c>
    </row>
    <row r="63" spans="1:23" s="289" customFormat="1" ht="30" customHeight="1" x14ac:dyDescent="0.25">
      <c r="A63" s="335">
        <v>56</v>
      </c>
      <c r="B63" s="300" t="s">
        <v>98</v>
      </c>
      <c r="C63" s="301">
        <v>113352</v>
      </c>
      <c r="D63" s="302" t="s">
        <v>293</v>
      </c>
      <c r="E63" s="302" t="s">
        <v>294</v>
      </c>
      <c r="F63" s="302" t="s">
        <v>295</v>
      </c>
      <c r="G63" s="344">
        <v>42795</v>
      </c>
      <c r="H63" s="344">
        <v>43585</v>
      </c>
      <c r="I63" s="300" t="s">
        <v>101</v>
      </c>
      <c r="J63" s="300" t="s">
        <v>102</v>
      </c>
      <c r="K63" s="300" t="s">
        <v>292</v>
      </c>
      <c r="L63" s="300" t="s">
        <v>104</v>
      </c>
      <c r="M63" s="301" t="s">
        <v>105</v>
      </c>
      <c r="N63" s="303">
        <v>760291</v>
      </c>
      <c r="O63" s="303">
        <v>134169</v>
      </c>
      <c r="P63" s="303">
        <v>225615</v>
      </c>
      <c r="Q63" s="303">
        <v>438429.25</v>
      </c>
      <c r="R63" s="303">
        <v>212814.25</v>
      </c>
      <c r="S63" s="303">
        <v>1332889.25</v>
      </c>
      <c r="T63" s="300" t="s">
        <v>106</v>
      </c>
      <c r="U63" s="300">
        <v>1</v>
      </c>
      <c r="V63" s="303">
        <v>760291</v>
      </c>
      <c r="W63" s="304">
        <v>134169</v>
      </c>
    </row>
    <row r="64" spans="1:23" s="289" customFormat="1" ht="30" customHeight="1" x14ac:dyDescent="0.25">
      <c r="A64" s="335">
        <v>57</v>
      </c>
      <c r="B64" s="295" t="s">
        <v>197</v>
      </c>
      <c r="C64" s="296">
        <v>113344</v>
      </c>
      <c r="D64" s="297" t="s">
        <v>296</v>
      </c>
      <c r="E64" s="297" t="s">
        <v>297</v>
      </c>
      <c r="F64" s="297" t="s">
        <v>298</v>
      </c>
      <c r="G64" s="345">
        <v>42780</v>
      </c>
      <c r="H64" s="345">
        <v>43677</v>
      </c>
      <c r="I64" s="295" t="s">
        <v>101</v>
      </c>
      <c r="J64" s="295" t="s">
        <v>102</v>
      </c>
      <c r="K64" s="295" t="s">
        <v>103</v>
      </c>
      <c r="L64" s="295" t="s">
        <v>104</v>
      </c>
      <c r="M64" s="296" t="s">
        <v>105</v>
      </c>
      <c r="N64" s="298">
        <v>2800511.24</v>
      </c>
      <c r="O64" s="298">
        <v>494207.86</v>
      </c>
      <c r="P64" s="298">
        <v>1333663.7</v>
      </c>
      <c r="Q64" s="298">
        <v>2227032.67</v>
      </c>
      <c r="R64" s="298">
        <v>893368.97</v>
      </c>
      <c r="S64" s="298">
        <v>5521751.7699999996</v>
      </c>
      <c r="T64" s="295" t="s">
        <v>106</v>
      </c>
      <c r="U64" s="295">
        <v>0</v>
      </c>
      <c r="V64" s="298">
        <v>2798452.74</v>
      </c>
      <c r="W64" s="299">
        <v>493844.59000000008</v>
      </c>
    </row>
    <row r="65" spans="1:23" s="289" customFormat="1" ht="30" customHeight="1" x14ac:dyDescent="0.25">
      <c r="A65" s="335">
        <v>58</v>
      </c>
      <c r="B65" s="300" t="s">
        <v>197</v>
      </c>
      <c r="C65" s="301">
        <v>114479</v>
      </c>
      <c r="D65" s="302" t="s">
        <v>299</v>
      </c>
      <c r="E65" s="302" t="s">
        <v>300</v>
      </c>
      <c r="F65" s="302" t="s">
        <v>301</v>
      </c>
      <c r="G65" s="344">
        <v>42725</v>
      </c>
      <c r="H65" s="344">
        <v>43555</v>
      </c>
      <c r="I65" s="300" t="s">
        <v>101</v>
      </c>
      <c r="J65" s="300" t="s">
        <v>102</v>
      </c>
      <c r="K65" s="300" t="s">
        <v>103</v>
      </c>
      <c r="L65" s="300" t="s">
        <v>104</v>
      </c>
      <c r="M65" s="301" t="s">
        <v>105</v>
      </c>
      <c r="N65" s="303">
        <v>1392864.31</v>
      </c>
      <c r="O65" s="303">
        <v>245799.59</v>
      </c>
      <c r="P65" s="303">
        <v>979319.1</v>
      </c>
      <c r="Q65" s="303">
        <v>1481984.96</v>
      </c>
      <c r="R65" s="303">
        <v>502665.86</v>
      </c>
      <c r="S65" s="303">
        <v>3120648.86</v>
      </c>
      <c r="T65" s="300" t="s">
        <v>106</v>
      </c>
      <c r="U65" s="300">
        <v>1</v>
      </c>
      <c r="V65" s="303">
        <v>1362896.77</v>
      </c>
      <c r="W65" s="304">
        <v>240511.2</v>
      </c>
    </row>
    <row r="66" spans="1:23" s="289" customFormat="1" ht="30" customHeight="1" x14ac:dyDescent="0.25">
      <c r="A66" s="335">
        <v>59</v>
      </c>
      <c r="B66" s="295" t="s">
        <v>197</v>
      </c>
      <c r="C66" s="296">
        <v>114157</v>
      </c>
      <c r="D66" s="297" t="s">
        <v>302</v>
      </c>
      <c r="E66" s="297" t="s">
        <v>303</v>
      </c>
      <c r="F66" s="297" t="s">
        <v>302</v>
      </c>
      <c r="G66" s="345">
        <v>42682</v>
      </c>
      <c r="H66" s="345">
        <v>43585</v>
      </c>
      <c r="I66" s="295" t="s">
        <v>101</v>
      </c>
      <c r="J66" s="295" t="s">
        <v>102</v>
      </c>
      <c r="K66" s="295" t="s">
        <v>153</v>
      </c>
      <c r="L66" s="295" t="s">
        <v>104</v>
      </c>
      <c r="M66" s="296" t="s">
        <v>105</v>
      </c>
      <c r="N66" s="298">
        <v>2614489.8199999998</v>
      </c>
      <c r="O66" s="298">
        <v>461380.56</v>
      </c>
      <c r="P66" s="298">
        <v>1281157.49</v>
      </c>
      <c r="Q66" s="298">
        <v>2109038</v>
      </c>
      <c r="R66" s="298">
        <v>827880.51</v>
      </c>
      <c r="S66" s="298">
        <v>5184908.38</v>
      </c>
      <c r="T66" s="295" t="s">
        <v>106</v>
      </c>
      <c r="U66" s="295">
        <v>0</v>
      </c>
      <c r="V66" s="298">
        <v>2614109.1</v>
      </c>
      <c r="W66" s="299">
        <v>461313.37000000005</v>
      </c>
    </row>
    <row r="67" spans="1:23" s="289" customFormat="1" ht="30" customHeight="1" x14ac:dyDescent="0.25">
      <c r="A67" s="335">
        <v>60</v>
      </c>
      <c r="B67" s="300" t="s">
        <v>197</v>
      </c>
      <c r="C67" s="301">
        <v>110860</v>
      </c>
      <c r="D67" s="302" t="s">
        <v>304</v>
      </c>
      <c r="E67" s="302" t="s">
        <v>305</v>
      </c>
      <c r="F67" s="302" t="s">
        <v>304</v>
      </c>
      <c r="G67" s="344">
        <v>42826</v>
      </c>
      <c r="H67" s="344">
        <v>43646</v>
      </c>
      <c r="I67" s="300" t="s">
        <v>101</v>
      </c>
      <c r="J67" s="300" t="s">
        <v>102</v>
      </c>
      <c r="K67" s="300" t="s">
        <v>103</v>
      </c>
      <c r="L67" s="300" t="s">
        <v>170</v>
      </c>
      <c r="M67" s="301" t="s">
        <v>105</v>
      </c>
      <c r="N67" s="303">
        <v>3508747.52</v>
      </c>
      <c r="O67" s="303">
        <v>619190.74</v>
      </c>
      <c r="P67" s="303">
        <v>1668235.59</v>
      </c>
      <c r="Q67" s="303">
        <v>1684460.53</v>
      </c>
      <c r="R67" s="303">
        <v>16224.94</v>
      </c>
      <c r="S67" s="303">
        <v>5812398.79</v>
      </c>
      <c r="T67" s="300" t="s">
        <v>106</v>
      </c>
      <c r="U67" s="300">
        <v>0</v>
      </c>
      <c r="V67" s="303">
        <v>3459977.31</v>
      </c>
      <c r="W67" s="304">
        <v>610584.22</v>
      </c>
    </row>
    <row r="68" spans="1:23" s="289" customFormat="1" ht="30" customHeight="1" x14ac:dyDescent="0.25">
      <c r="A68" s="335">
        <v>61</v>
      </c>
      <c r="B68" s="295" t="s">
        <v>306</v>
      </c>
      <c r="C68" s="296">
        <v>116263</v>
      </c>
      <c r="D68" s="297" t="s">
        <v>307</v>
      </c>
      <c r="E68" s="297" t="s">
        <v>308</v>
      </c>
      <c r="F68" s="297" t="s">
        <v>307</v>
      </c>
      <c r="G68" s="345">
        <v>41932</v>
      </c>
      <c r="H68" s="345">
        <v>44286</v>
      </c>
      <c r="I68" s="295" t="s">
        <v>101</v>
      </c>
      <c r="J68" s="295" t="s">
        <v>102</v>
      </c>
      <c r="K68" s="295" t="s">
        <v>103</v>
      </c>
      <c r="L68" s="295" t="s">
        <v>170</v>
      </c>
      <c r="M68" s="296">
        <v>13</v>
      </c>
      <c r="N68" s="298">
        <v>3846130.32</v>
      </c>
      <c r="O68" s="298">
        <v>588231.69999999995</v>
      </c>
      <c r="P68" s="298">
        <v>90497.180000000022</v>
      </c>
      <c r="Q68" s="298"/>
      <c r="R68" s="298">
        <v>250359.59</v>
      </c>
      <c r="S68" s="298">
        <v>4775218.7899999991</v>
      </c>
      <c r="T68" s="295" t="s">
        <v>369</v>
      </c>
      <c r="U68" s="295">
        <v>0</v>
      </c>
      <c r="V68" s="298">
        <v>9797.42</v>
      </c>
      <c r="W68" s="299">
        <v>1498.43</v>
      </c>
    </row>
    <row r="69" spans="1:23" s="289" customFormat="1" ht="30" customHeight="1" x14ac:dyDescent="0.25">
      <c r="A69" s="335">
        <v>62</v>
      </c>
      <c r="B69" s="300" t="s">
        <v>306</v>
      </c>
      <c r="C69" s="301">
        <v>118323</v>
      </c>
      <c r="D69" s="302" t="s">
        <v>309</v>
      </c>
      <c r="E69" s="302" t="s">
        <v>308</v>
      </c>
      <c r="F69" s="302" t="s">
        <v>309</v>
      </c>
      <c r="G69" s="344">
        <v>41913</v>
      </c>
      <c r="H69" s="344">
        <v>44530</v>
      </c>
      <c r="I69" s="300" t="s">
        <v>101</v>
      </c>
      <c r="J69" s="300" t="s">
        <v>102</v>
      </c>
      <c r="K69" s="300" t="s">
        <v>103</v>
      </c>
      <c r="L69" s="300" t="s">
        <v>170</v>
      </c>
      <c r="M69" s="301">
        <v>13</v>
      </c>
      <c r="N69" s="303">
        <v>1063041.3799999999</v>
      </c>
      <c r="O69" s="303">
        <v>162582.79</v>
      </c>
      <c r="P69" s="303">
        <v>25012.739999999991</v>
      </c>
      <c r="Q69" s="303"/>
      <c r="R69" s="303">
        <v>118191.4</v>
      </c>
      <c r="S69" s="303">
        <v>1368828.3099999998</v>
      </c>
      <c r="T69" s="300" t="s">
        <v>369</v>
      </c>
      <c r="U69" s="300">
        <v>0</v>
      </c>
      <c r="V69" s="303">
        <v>5710.96</v>
      </c>
      <c r="W69" s="304">
        <v>873.44</v>
      </c>
    </row>
    <row r="70" spans="1:23" s="289" customFormat="1" ht="30" customHeight="1" x14ac:dyDescent="0.25">
      <c r="A70" s="335">
        <v>63</v>
      </c>
      <c r="B70" s="295" t="s">
        <v>98</v>
      </c>
      <c r="C70" s="296">
        <v>108760</v>
      </c>
      <c r="D70" s="297" t="s">
        <v>310</v>
      </c>
      <c r="E70" s="297" t="s">
        <v>311</v>
      </c>
      <c r="F70" s="297" t="s">
        <v>312</v>
      </c>
      <c r="G70" s="345">
        <v>43294</v>
      </c>
      <c r="H70" s="345">
        <v>43585</v>
      </c>
      <c r="I70" s="295" t="s">
        <v>101</v>
      </c>
      <c r="J70" s="295" t="s">
        <v>102</v>
      </c>
      <c r="K70" s="295" t="s">
        <v>117</v>
      </c>
      <c r="L70" s="295" t="s">
        <v>104</v>
      </c>
      <c r="M70" s="296" t="s">
        <v>105</v>
      </c>
      <c r="N70" s="298">
        <v>491809.92</v>
      </c>
      <c r="O70" s="298">
        <v>86789.98</v>
      </c>
      <c r="P70" s="298">
        <v>144649.98000000001</v>
      </c>
      <c r="Q70" s="298">
        <v>336716.69</v>
      </c>
      <c r="R70" s="298">
        <v>192066.71</v>
      </c>
      <c r="S70" s="298">
        <v>915316.59</v>
      </c>
      <c r="T70" s="295" t="s">
        <v>106</v>
      </c>
      <c r="U70" s="295">
        <v>1</v>
      </c>
      <c r="V70" s="298">
        <v>490522.29</v>
      </c>
      <c r="W70" s="299">
        <v>86562.75</v>
      </c>
    </row>
    <row r="71" spans="1:23" s="289" customFormat="1" ht="30" customHeight="1" x14ac:dyDescent="0.25">
      <c r="A71" s="335">
        <v>64</v>
      </c>
      <c r="B71" s="300" t="s">
        <v>98</v>
      </c>
      <c r="C71" s="301">
        <v>110304</v>
      </c>
      <c r="D71" s="302" t="s">
        <v>313</v>
      </c>
      <c r="E71" s="302" t="s">
        <v>314</v>
      </c>
      <c r="F71" s="302" t="s">
        <v>315</v>
      </c>
      <c r="G71" s="344">
        <v>43292</v>
      </c>
      <c r="H71" s="344">
        <v>43466</v>
      </c>
      <c r="I71" s="300" t="s">
        <v>101</v>
      </c>
      <c r="J71" s="300" t="s">
        <v>102</v>
      </c>
      <c r="K71" s="300" t="s">
        <v>175</v>
      </c>
      <c r="L71" s="300" t="s">
        <v>104</v>
      </c>
      <c r="M71" s="301" t="s">
        <v>105</v>
      </c>
      <c r="N71" s="303">
        <v>278231.53000000003</v>
      </c>
      <c r="O71" s="303">
        <v>49099.68</v>
      </c>
      <c r="P71" s="303">
        <v>81832.800000000003</v>
      </c>
      <c r="Q71" s="303">
        <v>164668.10999999999</v>
      </c>
      <c r="R71" s="303">
        <v>82835.31</v>
      </c>
      <c r="S71" s="303">
        <v>491999.32</v>
      </c>
      <c r="T71" s="300" t="s">
        <v>106</v>
      </c>
      <c r="U71" s="300">
        <v>1</v>
      </c>
      <c r="V71" s="303">
        <v>278231.53000000003</v>
      </c>
      <c r="W71" s="304">
        <v>49099.68</v>
      </c>
    </row>
    <row r="72" spans="1:23" s="289" customFormat="1" ht="30" customHeight="1" x14ac:dyDescent="0.25">
      <c r="A72" s="335">
        <v>65</v>
      </c>
      <c r="B72" s="295" t="s">
        <v>98</v>
      </c>
      <c r="C72" s="296">
        <v>111184</v>
      </c>
      <c r="D72" s="297" t="s">
        <v>316</v>
      </c>
      <c r="E72" s="297" t="s">
        <v>317</v>
      </c>
      <c r="F72" s="297" t="s">
        <v>318</v>
      </c>
      <c r="G72" s="345">
        <v>43335</v>
      </c>
      <c r="H72" s="345">
        <v>43982</v>
      </c>
      <c r="I72" s="295" t="s">
        <v>101</v>
      </c>
      <c r="J72" s="295" t="s">
        <v>102</v>
      </c>
      <c r="K72" s="295" t="s">
        <v>113</v>
      </c>
      <c r="L72" s="295" t="s">
        <v>104</v>
      </c>
      <c r="M72" s="296" t="s">
        <v>105</v>
      </c>
      <c r="N72" s="298">
        <v>759214.52</v>
      </c>
      <c r="O72" s="298">
        <v>133979.03</v>
      </c>
      <c r="P72" s="298">
        <v>223298.4</v>
      </c>
      <c r="Q72" s="298">
        <v>435431.88</v>
      </c>
      <c r="R72" s="298">
        <v>212133.48</v>
      </c>
      <c r="S72" s="298">
        <v>1328625.43</v>
      </c>
      <c r="T72" s="295" t="s">
        <v>106</v>
      </c>
      <c r="U72" s="295">
        <v>0</v>
      </c>
      <c r="V72" s="298">
        <v>23800</v>
      </c>
      <c r="W72" s="299">
        <v>4200</v>
      </c>
    </row>
    <row r="73" spans="1:23" s="289" customFormat="1" ht="30" customHeight="1" x14ac:dyDescent="0.25">
      <c r="A73" s="335">
        <v>66</v>
      </c>
      <c r="B73" s="300" t="s">
        <v>98</v>
      </c>
      <c r="C73" s="301">
        <v>111815</v>
      </c>
      <c r="D73" s="302" t="s">
        <v>319</v>
      </c>
      <c r="E73" s="302" t="s">
        <v>320</v>
      </c>
      <c r="F73" s="302" t="s">
        <v>321</v>
      </c>
      <c r="G73" s="344">
        <v>43294</v>
      </c>
      <c r="H73" s="344">
        <v>43496</v>
      </c>
      <c r="I73" s="300" t="s">
        <v>101</v>
      </c>
      <c r="J73" s="300" t="s">
        <v>102</v>
      </c>
      <c r="K73" s="300" t="s">
        <v>117</v>
      </c>
      <c r="L73" s="300" t="s">
        <v>104</v>
      </c>
      <c r="M73" s="301" t="s">
        <v>105</v>
      </c>
      <c r="N73" s="303">
        <v>464375.11</v>
      </c>
      <c r="O73" s="303">
        <v>81948.55</v>
      </c>
      <c r="P73" s="303">
        <v>136580.91</v>
      </c>
      <c r="Q73" s="303">
        <v>272414.87</v>
      </c>
      <c r="R73" s="303">
        <v>135833.96</v>
      </c>
      <c r="S73" s="303">
        <v>818738.53</v>
      </c>
      <c r="T73" s="300" t="s">
        <v>106</v>
      </c>
      <c r="U73" s="300">
        <v>0</v>
      </c>
      <c r="V73" s="303">
        <v>460774.83999999997</v>
      </c>
      <c r="W73" s="304">
        <v>81313.22</v>
      </c>
    </row>
    <row r="74" spans="1:23" s="289" customFormat="1" ht="30" customHeight="1" x14ac:dyDescent="0.25">
      <c r="A74" s="335">
        <v>67</v>
      </c>
      <c r="B74" s="295" t="s">
        <v>98</v>
      </c>
      <c r="C74" s="296">
        <v>111986</v>
      </c>
      <c r="D74" s="297" t="s">
        <v>322</v>
      </c>
      <c r="E74" s="297" t="s">
        <v>323</v>
      </c>
      <c r="F74" s="297" t="s">
        <v>324</v>
      </c>
      <c r="G74" s="345">
        <v>43291</v>
      </c>
      <c r="H74" s="345">
        <v>43982</v>
      </c>
      <c r="I74" s="295" t="s">
        <v>101</v>
      </c>
      <c r="J74" s="295" t="s">
        <v>102</v>
      </c>
      <c r="K74" s="295" t="s">
        <v>292</v>
      </c>
      <c r="L74" s="295" t="s">
        <v>104</v>
      </c>
      <c r="M74" s="296" t="s">
        <v>105</v>
      </c>
      <c r="N74" s="298">
        <v>753572.31</v>
      </c>
      <c r="O74" s="298">
        <v>132983.35</v>
      </c>
      <c r="P74" s="298">
        <v>235666.7</v>
      </c>
      <c r="Q74" s="298">
        <v>244396.72</v>
      </c>
      <c r="R74" s="298">
        <v>8730.02</v>
      </c>
      <c r="S74" s="298">
        <v>1130952.3800000001</v>
      </c>
      <c r="T74" s="295" t="s">
        <v>106</v>
      </c>
      <c r="U74" s="295">
        <v>0</v>
      </c>
      <c r="V74" s="298">
        <v>391083.51000000007</v>
      </c>
      <c r="W74" s="299">
        <v>69014.709999999992</v>
      </c>
    </row>
    <row r="75" spans="1:23" s="289" customFormat="1" ht="30" customHeight="1" x14ac:dyDescent="0.25">
      <c r="A75" s="335">
        <v>68</v>
      </c>
      <c r="B75" s="300" t="s">
        <v>98</v>
      </c>
      <c r="C75" s="301">
        <v>112097</v>
      </c>
      <c r="D75" s="302" t="s">
        <v>325</v>
      </c>
      <c r="E75" s="302" t="s">
        <v>326</v>
      </c>
      <c r="F75" s="302" t="s">
        <v>327</v>
      </c>
      <c r="G75" s="344">
        <v>43297</v>
      </c>
      <c r="H75" s="344">
        <v>43404</v>
      </c>
      <c r="I75" s="300" t="s">
        <v>101</v>
      </c>
      <c r="J75" s="300" t="s">
        <v>102</v>
      </c>
      <c r="K75" s="300" t="s">
        <v>103</v>
      </c>
      <c r="L75" s="300" t="s">
        <v>104</v>
      </c>
      <c r="M75" s="301" t="s">
        <v>105</v>
      </c>
      <c r="N75" s="303">
        <v>760291</v>
      </c>
      <c r="O75" s="303">
        <v>134169</v>
      </c>
      <c r="P75" s="303">
        <v>266047.05</v>
      </c>
      <c r="Q75" s="303">
        <v>486543.39</v>
      </c>
      <c r="R75" s="303">
        <v>220496.34</v>
      </c>
      <c r="S75" s="303">
        <v>1381003.3900000001</v>
      </c>
      <c r="T75" s="300" t="s">
        <v>106</v>
      </c>
      <c r="U75" s="300">
        <v>1</v>
      </c>
      <c r="V75" s="303">
        <v>754006.94</v>
      </c>
      <c r="W75" s="304">
        <v>133060.01999999999</v>
      </c>
    </row>
    <row r="76" spans="1:23" s="289" customFormat="1" ht="30" customHeight="1" x14ac:dyDescent="0.25">
      <c r="A76" s="335">
        <v>69</v>
      </c>
      <c r="B76" s="295" t="s">
        <v>98</v>
      </c>
      <c r="C76" s="296">
        <v>113159</v>
      </c>
      <c r="D76" s="297" t="s">
        <v>328</v>
      </c>
      <c r="E76" s="297" t="s">
        <v>329</v>
      </c>
      <c r="F76" s="297" t="s">
        <v>330</v>
      </c>
      <c r="G76" s="345">
        <v>43290</v>
      </c>
      <c r="H76" s="345">
        <v>43404</v>
      </c>
      <c r="I76" s="295" t="s">
        <v>101</v>
      </c>
      <c r="J76" s="295" t="s">
        <v>102</v>
      </c>
      <c r="K76" s="295" t="s">
        <v>103</v>
      </c>
      <c r="L76" s="295" t="s">
        <v>104</v>
      </c>
      <c r="M76" s="296" t="s">
        <v>105</v>
      </c>
      <c r="N76" s="298">
        <v>605189.80000000005</v>
      </c>
      <c r="O76" s="298">
        <v>106798.2</v>
      </c>
      <c r="P76" s="298">
        <v>177997</v>
      </c>
      <c r="Q76" s="298">
        <v>347689.15</v>
      </c>
      <c r="R76" s="298">
        <v>169692.15</v>
      </c>
      <c r="S76" s="298">
        <v>1059677.1499999999</v>
      </c>
      <c r="T76" s="295" t="s">
        <v>106</v>
      </c>
      <c r="U76" s="295">
        <v>1</v>
      </c>
      <c r="V76" s="298">
        <v>605189.80000000005</v>
      </c>
      <c r="W76" s="299">
        <v>106798.2</v>
      </c>
    </row>
    <row r="77" spans="1:23" s="289" customFormat="1" ht="30" customHeight="1" x14ac:dyDescent="0.25">
      <c r="A77" s="335">
        <v>70</v>
      </c>
      <c r="B77" s="300" t="s">
        <v>98</v>
      </c>
      <c r="C77" s="301">
        <v>113170</v>
      </c>
      <c r="D77" s="302" t="s">
        <v>331</v>
      </c>
      <c r="E77" s="302" t="s">
        <v>332</v>
      </c>
      <c r="F77" s="302" t="s">
        <v>333</v>
      </c>
      <c r="G77" s="344">
        <v>43290</v>
      </c>
      <c r="H77" s="344">
        <v>43616</v>
      </c>
      <c r="I77" s="300" t="s">
        <v>101</v>
      </c>
      <c r="J77" s="300" t="s">
        <v>102</v>
      </c>
      <c r="K77" s="300" t="s">
        <v>103</v>
      </c>
      <c r="L77" s="300" t="s">
        <v>104</v>
      </c>
      <c r="M77" s="301" t="s">
        <v>105</v>
      </c>
      <c r="N77" s="303">
        <v>736280.85</v>
      </c>
      <c r="O77" s="303">
        <v>129931.92</v>
      </c>
      <c r="P77" s="303">
        <v>216553.2</v>
      </c>
      <c r="Q77" s="303">
        <v>433631.34</v>
      </c>
      <c r="R77" s="303">
        <v>217078.14</v>
      </c>
      <c r="S77" s="303">
        <v>1299844.1099999999</v>
      </c>
      <c r="T77" s="300" t="s">
        <v>106</v>
      </c>
      <c r="U77" s="300">
        <v>0</v>
      </c>
      <c r="V77" s="303">
        <v>735192.85000000009</v>
      </c>
      <c r="W77" s="304">
        <v>129739.91999999998</v>
      </c>
    </row>
    <row r="78" spans="1:23" s="289" customFormat="1" ht="30" customHeight="1" x14ac:dyDescent="0.25">
      <c r="A78" s="335">
        <v>71</v>
      </c>
      <c r="B78" s="295" t="s">
        <v>98</v>
      </c>
      <c r="C78" s="296">
        <v>113362</v>
      </c>
      <c r="D78" s="297" t="s">
        <v>334</v>
      </c>
      <c r="E78" s="297" t="s">
        <v>335</v>
      </c>
      <c r="F78" s="297" t="s">
        <v>336</v>
      </c>
      <c r="G78" s="345">
        <v>43305</v>
      </c>
      <c r="H78" s="345">
        <v>43434</v>
      </c>
      <c r="I78" s="295" t="s">
        <v>101</v>
      </c>
      <c r="J78" s="295" t="s">
        <v>102</v>
      </c>
      <c r="K78" s="295" t="s">
        <v>337</v>
      </c>
      <c r="L78" s="295" t="s">
        <v>104</v>
      </c>
      <c r="M78" s="296" t="s">
        <v>105</v>
      </c>
      <c r="N78" s="298">
        <v>759505.6</v>
      </c>
      <c r="O78" s="298">
        <v>134030.39999999999</v>
      </c>
      <c r="P78" s="298">
        <v>223384</v>
      </c>
      <c r="Q78" s="298">
        <v>435598.8</v>
      </c>
      <c r="R78" s="298">
        <v>212214.8</v>
      </c>
      <c r="S78" s="298">
        <v>1329134.8</v>
      </c>
      <c r="T78" s="295" t="s">
        <v>106</v>
      </c>
      <c r="U78" s="295">
        <v>1</v>
      </c>
      <c r="V78" s="298">
        <v>759016</v>
      </c>
      <c r="W78" s="299">
        <v>133944</v>
      </c>
    </row>
    <row r="79" spans="1:23" s="289" customFormat="1" ht="30" customHeight="1" x14ac:dyDescent="0.25">
      <c r="A79" s="335">
        <v>72</v>
      </c>
      <c r="B79" s="300" t="s">
        <v>98</v>
      </c>
      <c r="C79" s="301">
        <v>113423</v>
      </c>
      <c r="D79" s="302" t="s">
        <v>338</v>
      </c>
      <c r="E79" s="302" t="s">
        <v>339</v>
      </c>
      <c r="F79" s="302" t="s">
        <v>340</v>
      </c>
      <c r="G79" s="344">
        <v>43298</v>
      </c>
      <c r="H79" s="344">
        <v>44347</v>
      </c>
      <c r="I79" s="300" t="s">
        <v>101</v>
      </c>
      <c r="J79" s="300" t="s">
        <v>102</v>
      </c>
      <c r="K79" s="300" t="s">
        <v>113</v>
      </c>
      <c r="L79" s="300" t="s">
        <v>104</v>
      </c>
      <c r="M79" s="301" t="s">
        <v>105</v>
      </c>
      <c r="N79" s="303">
        <v>715004.44</v>
      </c>
      <c r="O79" s="303">
        <v>126177.25</v>
      </c>
      <c r="P79" s="303">
        <v>211296.41</v>
      </c>
      <c r="Q79" s="303">
        <v>520087.95999999996</v>
      </c>
      <c r="R79" s="303">
        <v>308791.55</v>
      </c>
      <c r="S79" s="303">
        <v>1361269.65</v>
      </c>
      <c r="T79" s="300" t="s">
        <v>369</v>
      </c>
      <c r="U79" s="300">
        <v>1</v>
      </c>
      <c r="V79" s="303">
        <v>620088.46</v>
      </c>
      <c r="W79" s="304">
        <v>109427.39</v>
      </c>
    </row>
    <row r="80" spans="1:23" s="289" customFormat="1" ht="30" customHeight="1" x14ac:dyDescent="0.25">
      <c r="A80" s="335">
        <v>73</v>
      </c>
      <c r="B80" s="295" t="s">
        <v>98</v>
      </c>
      <c r="C80" s="296">
        <v>113638</v>
      </c>
      <c r="D80" s="297" t="s">
        <v>341</v>
      </c>
      <c r="E80" s="297" t="s">
        <v>342</v>
      </c>
      <c r="F80" s="297" t="s">
        <v>343</v>
      </c>
      <c r="G80" s="345">
        <v>43298</v>
      </c>
      <c r="H80" s="345">
        <v>43769</v>
      </c>
      <c r="I80" s="295" t="s">
        <v>101</v>
      </c>
      <c r="J80" s="295" t="s">
        <v>102</v>
      </c>
      <c r="K80" s="295" t="s">
        <v>175</v>
      </c>
      <c r="L80" s="295" t="s">
        <v>104</v>
      </c>
      <c r="M80" s="296" t="s">
        <v>105</v>
      </c>
      <c r="N80" s="298">
        <v>760291</v>
      </c>
      <c r="O80" s="298">
        <v>134169</v>
      </c>
      <c r="P80" s="298">
        <v>290683.31</v>
      </c>
      <c r="Q80" s="298">
        <v>528353.43999999994</v>
      </c>
      <c r="R80" s="298">
        <v>237670.13</v>
      </c>
      <c r="S80" s="298">
        <v>1422813.44</v>
      </c>
      <c r="T80" s="295" t="s">
        <v>106</v>
      </c>
      <c r="U80" s="295">
        <v>0</v>
      </c>
      <c r="V80" s="298">
        <v>759623.54</v>
      </c>
      <c r="W80" s="299">
        <v>134051.20000000001</v>
      </c>
    </row>
    <row r="81" spans="1:23" s="289" customFormat="1" ht="30" customHeight="1" x14ac:dyDescent="0.25">
      <c r="A81" s="335">
        <v>74</v>
      </c>
      <c r="B81" s="300" t="s">
        <v>98</v>
      </c>
      <c r="C81" s="301">
        <v>113667</v>
      </c>
      <c r="D81" s="302" t="s">
        <v>344</v>
      </c>
      <c r="E81" s="302" t="s">
        <v>345</v>
      </c>
      <c r="F81" s="302" t="s">
        <v>346</v>
      </c>
      <c r="G81" s="344">
        <v>43312</v>
      </c>
      <c r="H81" s="344">
        <v>44377</v>
      </c>
      <c r="I81" s="300" t="s">
        <v>101</v>
      </c>
      <c r="J81" s="300" t="s">
        <v>102</v>
      </c>
      <c r="K81" s="300" t="s">
        <v>175</v>
      </c>
      <c r="L81" s="300" t="s">
        <v>104</v>
      </c>
      <c r="M81" s="301" t="s">
        <v>105</v>
      </c>
      <c r="N81" s="303">
        <v>753580.82</v>
      </c>
      <c r="O81" s="303">
        <v>132984.85</v>
      </c>
      <c r="P81" s="303">
        <v>132475.32999999999</v>
      </c>
      <c r="Q81" s="303">
        <v>435361.53</v>
      </c>
      <c r="R81" s="303">
        <v>302886.2</v>
      </c>
      <c r="S81" s="303">
        <v>1321927.2</v>
      </c>
      <c r="T81" s="300" t="s">
        <v>369</v>
      </c>
      <c r="U81" s="300">
        <v>0</v>
      </c>
      <c r="V81" s="303">
        <v>228548.49</v>
      </c>
      <c r="W81" s="304">
        <v>40332.089999999997</v>
      </c>
    </row>
    <row r="82" spans="1:23" s="289" customFormat="1" ht="30" customHeight="1" x14ac:dyDescent="0.25">
      <c r="A82" s="335">
        <v>75</v>
      </c>
      <c r="B82" s="295" t="s">
        <v>98</v>
      </c>
      <c r="C82" s="296">
        <v>113836</v>
      </c>
      <c r="D82" s="297" t="s">
        <v>347</v>
      </c>
      <c r="E82" s="297" t="s">
        <v>348</v>
      </c>
      <c r="F82" s="297" t="s">
        <v>349</v>
      </c>
      <c r="G82" s="345">
        <v>43291</v>
      </c>
      <c r="H82" s="345">
        <v>43677</v>
      </c>
      <c r="I82" s="295" t="s">
        <v>101</v>
      </c>
      <c r="J82" s="295" t="s">
        <v>102</v>
      </c>
      <c r="K82" s="295" t="s">
        <v>117</v>
      </c>
      <c r="L82" s="295" t="s">
        <v>104</v>
      </c>
      <c r="M82" s="296" t="s">
        <v>105</v>
      </c>
      <c r="N82" s="298">
        <v>760236.26</v>
      </c>
      <c r="O82" s="298">
        <v>134159.34</v>
      </c>
      <c r="P82" s="298">
        <v>223598.9</v>
      </c>
      <c r="Q82" s="298">
        <v>504242.95999999996</v>
      </c>
      <c r="R82" s="298">
        <v>280644.06</v>
      </c>
      <c r="S82" s="298">
        <v>1398638.56</v>
      </c>
      <c r="T82" s="295" t="s">
        <v>106</v>
      </c>
      <c r="U82" s="295">
        <v>0</v>
      </c>
      <c r="V82" s="298">
        <v>759560</v>
      </c>
      <c r="W82" s="299">
        <v>134040</v>
      </c>
    </row>
    <row r="83" spans="1:23" s="289" customFormat="1" ht="30" customHeight="1" x14ac:dyDescent="0.25">
      <c r="A83" s="335">
        <v>76</v>
      </c>
      <c r="B83" s="300" t="s">
        <v>197</v>
      </c>
      <c r="C83" s="301">
        <v>110136</v>
      </c>
      <c r="D83" s="302" t="s">
        <v>350</v>
      </c>
      <c r="E83" s="302" t="s">
        <v>351</v>
      </c>
      <c r="F83" s="302" t="s">
        <v>352</v>
      </c>
      <c r="G83" s="344">
        <v>42717</v>
      </c>
      <c r="H83" s="344">
        <v>44012</v>
      </c>
      <c r="I83" s="300" t="s">
        <v>101</v>
      </c>
      <c r="J83" s="300" t="s">
        <v>102</v>
      </c>
      <c r="K83" s="300" t="s">
        <v>353</v>
      </c>
      <c r="L83" s="300" t="s">
        <v>104</v>
      </c>
      <c r="M83" s="301" t="s">
        <v>105</v>
      </c>
      <c r="N83" s="303">
        <v>2946507.82</v>
      </c>
      <c r="O83" s="303">
        <v>519971.97</v>
      </c>
      <c r="P83" s="303">
        <v>2120356.46</v>
      </c>
      <c r="Q83" s="303">
        <v>3181855.36</v>
      </c>
      <c r="R83" s="303">
        <v>1061498.8999999999</v>
      </c>
      <c r="S83" s="303">
        <v>6648335.1500000004</v>
      </c>
      <c r="T83" s="300" t="s">
        <v>106</v>
      </c>
      <c r="U83" s="300">
        <v>0</v>
      </c>
      <c r="V83" s="303">
        <v>2934701.8600000003</v>
      </c>
      <c r="W83" s="304">
        <v>517888.54</v>
      </c>
    </row>
    <row r="84" spans="1:23" s="289" customFormat="1" ht="30" customHeight="1" x14ac:dyDescent="0.25">
      <c r="A84" s="335">
        <v>77</v>
      </c>
      <c r="B84" s="295" t="s">
        <v>306</v>
      </c>
      <c r="C84" s="296">
        <v>110299</v>
      </c>
      <c r="D84" s="297" t="s">
        <v>354</v>
      </c>
      <c r="E84" s="297" t="s">
        <v>355</v>
      </c>
      <c r="F84" s="297" t="s">
        <v>356</v>
      </c>
      <c r="G84" s="345">
        <v>41944</v>
      </c>
      <c r="H84" s="345">
        <v>44286</v>
      </c>
      <c r="I84" s="295" t="s">
        <v>101</v>
      </c>
      <c r="J84" s="295" t="s">
        <v>102</v>
      </c>
      <c r="K84" s="295" t="s">
        <v>103</v>
      </c>
      <c r="L84" s="295" t="s">
        <v>104</v>
      </c>
      <c r="M84" s="296" t="s">
        <v>171</v>
      </c>
      <c r="N84" s="298">
        <v>2205989.48</v>
      </c>
      <c r="O84" s="298">
        <v>337386.63</v>
      </c>
      <c r="P84" s="298">
        <v>51905.63</v>
      </c>
      <c r="Q84" s="298"/>
      <c r="R84" s="298">
        <v>508926.47</v>
      </c>
      <c r="S84" s="298">
        <v>3104208.21</v>
      </c>
      <c r="T84" s="295" t="s">
        <v>369</v>
      </c>
      <c r="U84" s="295">
        <v>0</v>
      </c>
      <c r="V84" s="298">
        <v>7609.62</v>
      </c>
      <c r="W84" s="299">
        <v>1163.82</v>
      </c>
    </row>
    <row r="85" spans="1:23" s="289" customFormat="1" ht="30" customHeight="1" x14ac:dyDescent="0.25">
      <c r="A85" s="335">
        <v>78</v>
      </c>
      <c r="B85" s="300" t="s">
        <v>306</v>
      </c>
      <c r="C85" s="301">
        <v>110442</v>
      </c>
      <c r="D85" s="302" t="s">
        <v>357</v>
      </c>
      <c r="E85" s="302" t="s">
        <v>355</v>
      </c>
      <c r="F85" s="302" t="s">
        <v>358</v>
      </c>
      <c r="G85" s="344">
        <v>41913</v>
      </c>
      <c r="H85" s="344">
        <v>44316</v>
      </c>
      <c r="I85" s="300" t="s">
        <v>101</v>
      </c>
      <c r="J85" s="300" t="s">
        <v>102</v>
      </c>
      <c r="K85" s="300" t="s">
        <v>103</v>
      </c>
      <c r="L85" s="300" t="s">
        <v>104</v>
      </c>
      <c r="M85" s="301" t="s">
        <v>171</v>
      </c>
      <c r="N85" s="303">
        <v>1366066.11</v>
      </c>
      <c r="O85" s="303">
        <v>208927.76</v>
      </c>
      <c r="P85" s="303">
        <v>32142.73</v>
      </c>
      <c r="Q85" s="303"/>
      <c r="R85" s="303">
        <v>228389.99</v>
      </c>
      <c r="S85" s="303">
        <v>1835526.59</v>
      </c>
      <c r="T85" s="300" t="s">
        <v>369</v>
      </c>
      <c r="U85" s="300">
        <v>0</v>
      </c>
      <c r="V85" s="303">
        <v>6862.43</v>
      </c>
      <c r="W85" s="304">
        <v>1049.53</v>
      </c>
    </row>
    <row r="86" spans="1:23" s="289" customFormat="1" ht="30" customHeight="1" x14ac:dyDescent="0.25">
      <c r="A86" s="335">
        <v>79</v>
      </c>
      <c r="B86" s="295" t="s">
        <v>306</v>
      </c>
      <c r="C86" s="296">
        <v>110445</v>
      </c>
      <c r="D86" s="297" t="s">
        <v>359</v>
      </c>
      <c r="E86" s="297" t="s">
        <v>355</v>
      </c>
      <c r="F86" s="297" t="s">
        <v>360</v>
      </c>
      <c r="G86" s="345">
        <v>41941</v>
      </c>
      <c r="H86" s="345">
        <v>44347</v>
      </c>
      <c r="I86" s="295" t="s">
        <v>101</v>
      </c>
      <c r="J86" s="295" t="s">
        <v>102</v>
      </c>
      <c r="K86" s="295" t="s">
        <v>103</v>
      </c>
      <c r="L86" s="295" t="s">
        <v>104</v>
      </c>
      <c r="M86" s="296" t="s">
        <v>171</v>
      </c>
      <c r="N86" s="298">
        <v>1417196.42</v>
      </c>
      <c r="O86" s="298">
        <v>216747.69</v>
      </c>
      <c r="P86" s="298">
        <v>33345.800000000003</v>
      </c>
      <c r="Q86" s="298"/>
      <c r="R86" s="298">
        <v>237509.12</v>
      </c>
      <c r="S86" s="298">
        <v>1904799.0299999998</v>
      </c>
      <c r="T86" s="295" t="s">
        <v>369</v>
      </c>
      <c r="U86" s="295">
        <v>0</v>
      </c>
      <c r="V86" s="298">
        <v>515766.87</v>
      </c>
      <c r="W86" s="299">
        <v>78881.990000000005</v>
      </c>
    </row>
    <row r="87" spans="1:23" s="289" customFormat="1" ht="30" customHeight="1" x14ac:dyDescent="0.25">
      <c r="A87" s="335">
        <v>80</v>
      </c>
      <c r="B87" s="300" t="s">
        <v>306</v>
      </c>
      <c r="C87" s="301">
        <v>114990</v>
      </c>
      <c r="D87" s="302" t="s">
        <v>361</v>
      </c>
      <c r="E87" s="302" t="s">
        <v>355</v>
      </c>
      <c r="F87" s="302" t="s">
        <v>362</v>
      </c>
      <c r="G87" s="344">
        <v>41943</v>
      </c>
      <c r="H87" s="344">
        <v>44255</v>
      </c>
      <c r="I87" s="300" t="s">
        <v>101</v>
      </c>
      <c r="J87" s="300" t="s">
        <v>102</v>
      </c>
      <c r="K87" s="300" t="s">
        <v>103</v>
      </c>
      <c r="L87" s="300" t="s">
        <v>104</v>
      </c>
      <c r="M87" s="301" t="s">
        <v>171</v>
      </c>
      <c r="N87" s="303">
        <v>3262601.56</v>
      </c>
      <c r="O87" s="303">
        <v>498986.12</v>
      </c>
      <c r="P87" s="303">
        <v>76767.100000000006</v>
      </c>
      <c r="Q87" s="303"/>
      <c r="R87" s="303">
        <v>367705.82</v>
      </c>
      <c r="S87" s="303">
        <v>4206060.6000000006</v>
      </c>
      <c r="T87" s="300" t="s">
        <v>369</v>
      </c>
      <c r="U87" s="300">
        <v>0</v>
      </c>
      <c r="V87" s="303">
        <v>1129076.3400000001</v>
      </c>
      <c r="W87" s="304">
        <v>172682.26</v>
      </c>
    </row>
    <row r="88" spans="1:23" s="289" customFormat="1" ht="30" customHeight="1" x14ac:dyDescent="0.25">
      <c r="A88" s="335">
        <v>81</v>
      </c>
      <c r="B88" s="295" t="s">
        <v>363</v>
      </c>
      <c r="C88" s="296">
        <v>118763</v>
      </c>
      <c r="D88" s="297" t="s">
        <v>364</v>
      </c>
      <c r="E88" s="297" t="s">
        <v>365</v>
      </c>
      <c r="F88" s="297" t="s">
        <v>366</v>
      </c>
      <c r="G88" s="345">
        <v>42856</v>
      </c>
      <c r="H88" s="345">
        <v>44227</v>
      </c>
      <c r="I88" s="295" t="s">
        <v>101</v>
      </c>
      <c r="J88" s="295" t="s">
        <v>102</v>
      </c>
      <c r="K88" s="295" t="s">
        <v>367</v>
      </c>
      <c r="L88" s="295" t="s">
        <v>170</v>
      </c>
      <c r="M88" s="296" t="s">
        <v>368</v>
      </c>
      <c r="N88" s="298">
        <v>4813625.3899999997</v>
      </c>
      <c r="O88" s="298">
        <v>736201.52</v>
      </c>
      <c r="P88" s="298">
        <v>113261.78</v>
      </c>
      <c r="Q88" s="298"/>
      <c r="R88" s="298">
        <v>29237.11</v>
      </c>
      <c r="S88" s="298">
        <v>5692325.8000000007</v>
      </c>
      <c r="T88" s="295" t="s">
        <v>369</v>
      </c>
      <c r="U88" s="295">
        <v>0</v>
      </c>
      <c r="V88" s="298">
        <v>2277659.11</v>
      </c>
      <c r="W88" s="299">
        <v>348347.87</v>
      </c>
    </row>
    <row r="89" spans="1:23" s="289" customFormat="1" ht="30" customHeight="1" x14ac:dyDescent="0.25">
      <c r="A89" s="335">
        <v>82</v>
      </c>
      <c r="B89" s="300" t="s">
        <v>363</v>
      </c>
      <c r="C89" s="301">
        <v>118885</v>
      </c>
      <c r="D89" s="302" t="s">
        <v>370</v>
      </c>
      <c r="E89" s="302" t="s">
        <v>365</v>
      </c>
      <c r="F89" s="302" t="s">
        <v>371</v>
      </c>
      <c r="G89" s="344">
        <v>42491</v>
      </c>
      <c r="H89" s="344">
        <v>43799</v>
      </c>
      <c r="I89" s="300" t="s">
        <v>101</v>
      </c>
      <c r="J89" s="300" t="s">
        <v>102</v>
      </c>
      <c r="K89" s="300" t="s">
        <v>367</v>
      </c>
      <c r="L89" s="300" t="s">
        <v>170</v>
      </c>
      <c r="M89" s="301" t="s">
        <v>368</v>
      </c>
      <c r="N89" s="303">
        <v>7403572.4299999997</v>
      </c>
      <c r="O89" s="303">
        <v>1132311.07</v>
      </c>
      <c r="P89" s="303">
        <v>174201.71</v>
      </c>
      <c r="Q89" s="303"/>
      <c r="R89" s="303">
        <v>69600</v>
      </c>
      <c r="S89" s="303">
        <v>8779685.2100000009</v>
      </c>
      <c r="T89" s="300" t="s">
        <v>106</v>
      </c>
      <c r="U89" s="300">
        <v>0</v>
      </c>
      <c r="V89" s="303">
        <v>489972.82</v>
      </c>
      <c r="W89" s="304">
        <v>74937.010000000009</v>
      </c>
    </row>
    <row r="90" spans="1:23" s="289" customFormat="1" ht="30" customHeight="1" x14ac:dyDescent="0.25">
      <c r="A90" s="335">
        <v>83</v>
      </c>
      <c r="B90" s="295" t="s">
        <v>363</v>
      </c>
      <c r="C90" s="296">
        <v>118762</v>
      </c>
      <c r="D90" s="297" t="s">
        <v>372</v>
      </c>
      <c r="E90" s="297" t="s">
        <v>373</v>
      </c>
      <c r="F90" s="297" t="s">
        <v>374</v>
      </c>
      <c r="G90" s="345">
        <v>42917</v>
      </c>
      <c r="H90" s="345">
        <v>44652</v>
      </c>
      <c r="I90" s="295" t="s">
        <v>101</v>
      </c>
      <c r="J90" s="295" t="s">
        <v>102</v>
      </c>
      <c r="K90" s="295" t="s">
        <v>292</v>
      </c>
      <c r="L90" s="295" t="s">
        <v>170</v>
      </c>
      <c r="M90" s="296" t="s">
        <v>368</v>
      </c>
      <c r="N90" s="298">
        <v>1863383.57</v>
      </c>
      <c r="O90" s="298">
        <v>284988.07</v>
      </c>
      <c r="P90" s="298">
        <v>43844.32</v>
      </c>
      <c r="Q90" s="298"/>
      <c r="R90" s="298">
        <v>234370.5</v>
      </c>
      <c r="S90" s="298">
        <v>2426586.46</v>
      </c>
      <c r="T90" s="295" t="s">
        <v>369</v>
      </c>
      <c r="U90" s="295">
        <v>0</v>
      </c>
      <c r="V90" s="298">
        <v>1098417.76</v>
      </c>
      <c r="W90" s="299">
        <v>67409.26999999999</v>
      </c>
    </row>
    <row r="91" spans="1:23" s="289" customFormat="1" ht="30" customHeight="1" x14ac:dyDescent="0.25">
      <c r="A91" s="335">
        <v>84</v>
      </c>
      <c r="B91" s="300" t="s">
        <v>375</v>
      </c>
      <c r="C91" s="301">
        <v>114590</v>
      </c>
      <c r="D91" s="302" t="s">
        <v>376</v>
      </c>
      <c r="E91" s="302" t="s">
        <v>377</v>
      </c>
      <c r="F91" s="302" t="s">
        <v>378</v>
      </c>
      <c r="G91" s="344">
        <v>42401</v>
      </c>
      <c r="H91" s="344">
        <v>44316</v>
      </c>
      <c r="I91" s="300" t="s">
        <v>101</v>
      </c>
      <c r="J91" s="300" t="s">
        <v>102</v>
      </c>
      <c r="K91" s="300" t="s">
        <v>379</v>
      </c>
      <c r="L91" s="300" t="s">
        <v>170</v>
      </c>
      <c r="M91" s="301" t="s">
        <v>380</v>
      </c>
      <c r="N91" s="303">
        <v>19178180.280000001</v>
      </c>
      <c r="O91" s="303">
        <v>2933133.45</v>
      </c>
      <c r="P91" s="303">
        <v>451251.3</v>
      </c>
      <c r="Q91" s="303"/>
      <c r="R91" s="303">
        <v>1900</v>
      </c>
      <c r="S91" s="303">
        <v>22564465.030000001</v>
      </c>
      <c r="T91" s="300" t="s">
        <v>369</v>
      </c>
      <c r="U91" s="300">
        <v>0</v>
      </c>
      <c r="V91" s="303">
        <v>7083093.4600000009</v>
      </c>
      <c r="W91" s="304">
        <v>74294.75</v>
      </c>
    </row>
    <row r="92" spans="1:23" s="289" customFormat="1" ht="30" customHeight="1" x14ac:dyDescent="0.25">
      <c r="A92" s="335">
        <v>85</v>
      </c>
      <c r="B92" s="295" t="s">
        <v>98</v>
      </c>
      <c r="C92" s="296">
        <v>108782</v>
      </c>
      <c r="D92" s="297" t="s">
        <v>381</v>
      </c>
      <c r="E92" s="297" t="s">
        <v>382</v>
      </c>
      <c r="F92" s="297" t="s">
        <v>383</v>
      </c>
      <c r="G92" s="345">
        <v>42724</v>
      </c>
      <c r="H92" s="345">
        <v>43524</v>
      </c>
      <c r="I92" s="295" t="s">
        <v>101</v>
      </c>
      <c r="J92" s="295" t="s">
        <v>102</v>
      </c>
      <c r="K92" s="295" t="s">
        <v>103</v>
      </c>
      <c r="L92" s="295" t="s">
        <v>104</v>
      </c>
      <c r="M92" s="296" t="s">
        <v>105</v>
      </c>
      <c r="N92" s="298">
        <v>760291</v>
      </c>
      <c r="O92" s="298">
        <v>134169</v>
      </c>
      <c r="P92" s="298">
        <v>236687.90000000002</v>
      </c>
      <c r="Q92" s="298">
        <v>460278.65</v>
      </c>
      <c r="R92" s="298">
        <v>223590.75</v>
      </c>
      <c r="S92" s="298">
        <v>1354738.65</v>
      </c>
      <c r="T92" s="295" t="s">
        <v>106</v>
      </c>
      <c r="U92" s="295">
        <v>1</v>
      </c>
      <c r="V92" s="298">
        <v>748365.79</v>
      </c>
      <c r="W92" s="299">
        <v>132064.56</v>
      </c>
    </row>
    <row r="93" spans="1:23" s="289" customFormat="1" ht="30" customHeight="1" x14ac:dyDescent="0.25">
      <c r="A93" s="335">
        <v>86</v>
      </c>
      <c r="B93" s="300" t="s">
        <v>197</v>
      </c>
      <c r="C93" s="301">
        <v>111045</v>
      </c>
      <c r="D93" s="302" t="s">
        <v>384</v>
      </c>
      <c r="E93" s="302" t="s">
        <v>385</v>
      </c>
      <c r="F93" s="302" t="s">
        <v>386</v>
      </c>
      <c r="G93" s="344">
        <v>42736</v>
      </c>
      <c r="H93" s="344">
        <v>44165</v>
      </c>
      <c r="I93" s="300" t="s">
        <v>101</v>
      </c>
      <c r="J93" s="300" t="s">
        <v>102</v>
      </c>
      <c r="K93" s="300" t="s">
        <v>233</v>
      </c>
      <c r="L93" s="300" t="s">
        <v>104</v>
      </c>
      <c r="M93" s="301" t="s">
        <v>105</v>
      </c>
      <c r="N93" s="303">
        <v>3778569.48</v>
      </c>
      <c r="O93" s="303">
        <v>666806.38</v>
      </c>
      <c r="P93" s="303">
        <v>1860751.2499999998</v>
      </c>
      <c r="Q93" s="303">
        <v>3061696.4699999997</v>
      </c>
      <c r="R93" s="303">
        <v>1200945.22</v>
      </c>
      <c r="S93" s="303">
        <v>7507072.3300000001</v>
      </c>
      <c r="T93" s="300" t="s">
        <v>106</v>
      </c>
      <c r="U93" s="300">
        <v>0</v>
      </c>
      <c r="V93" s="303">
        <v>3772807.68</v>
      </c>
      <c r="W93" s="304">
        <v>665789.58000000007</v>
      </c>
    </row>
    <row r="94" spans="1:23" s="289" customFormat="1" ht="30" customHeight="1" x14ac:dyDescent="0.25">
      <c r="A94" s="335">
        <v>87</v>
      </c>
      <c r="B94" s="295" t="s">
        <v>197</v>
      </c>
      <c r="C94" s="296">
        <v>110739</v>
      </c>
      <c r="D94" s="297" t="s">
        <v>387</v>
      </c>
      <c r="E94" s="297" t="s">
        <v>388</v>
      </c>
      <c r="F94" s="297" t="s">
        <v>389</v>
      </c>
      <c r="G94" s="345">
        <v>42736</v>
      </c>
      <c r="H94" s="345">
        <v>43738</v>
      </c>
      <c r="I94" s="295" t="s">
        <v>101</v>
      </c>
      <c r="J94" s="295" t="s">
        <v>102</v>
      </c>
      <c r="K94" s="295" t="s">
        <v>103</v>
      </c>
      <c r="L94" s="295" t="s">
        <v>104</v>
      </c>
      <c r="M94" s="296" t="s">
        <v>105</v>
      </c>
      <c r="N94" s="298">
        <v>794384.5</v>
      </c>
      <c r="O94" s="298">
        <v>140185.5</v>
      </c>
      <c r="P94" s="298">
        <v>373842.14</v>
      </c>
      <c r="Q94" s="298">
        <v>373961.14</v>
      </c>
      <c r="R94" s="298">
        <v>119</v>
      </c>
      <c r="S94" s="298">
        <v>1308531.1400000001</v>
      </c>
      <c r="T94" s="295" t="s">
        <v>106</v>
      </c>
      <c r="U94" s="295">
        <v>0</v>
      </c>
      <c r="V94" s="298">
        <v>789761.37</v>
      </c>
      <c r="W94" s="299">
        <v>139369.59</v>
      </c>
    </row>
    <row r="95" spans="1:23" s="289" customFormat="1" ht="30" customHeight="1" x14ac:dyDescent="0.25">
      <c r="A95" s="335">
        <v>88</v>
      </c>
      <c r="B95" s="300" t="s">
        <v>306</v>
      </c>
      <c r="C95" s="301">
        <v>110405</v>
      </c>
      <c r="D95" s="302" t="s">
        <v>390</v>
      </c>
      <c r="E95" s="302" t="s">
        <v>308</v>
      </c>
      <c r="F95" s="302" t="s">
        <v>391</v>
      </c>
      <c r="G95" s="344">
        <v>41944</v>
      </c>
      <c r="H95" s="344">
        <v>44196</v>
      </c>
      <c r="I95" s="300" t="s">
        <v>101</v>
      </c>
      <c r="J95" s="300" t="s">
        <v>102</v>
      </c>
      <c r="K95" s="300" t="s">
        <v>103</v>
      </c>
      <c r="L95" s="300" t="s">
        <v>170</v>
      </c>
      <c r="M95" s="301">
        <v>13</v>
      </c>
      <c r="N95" s="303">
        <v>4706328.3600000003</v>
      </c>
      <c r="O95" s="303">
        <v>719791.39</v>
      </c>
      <c r="P95" s="303">
        <v>110737.13999999998</v>
      </c>
      <c r="Q95" s="303"/>
      <c r="R95" s="303">
        <v>31328.35</v>
      </c>
      <c r="S95" s="303">
        <v>5568185.2399999993</v>
      </c>
      <c r="T95" s="300" t="s">
        <v>106</v>
      </c>
      <c r="U95" s="300">
        <v>0</v>
      </c>
      <c r="V95" s="303">
        <v>10624.03</v>
      </c>
      <c r="W95" s="304">
        <v>1624.85</v>
      </c>
    </row>
    <row r="96" spans="1:23" s="289" customFormat="1" ht="30" customHeight="1" x14ac:dyDescent="0.25">
      <c r="A96" s="335">
        <v>89</v>
      </c>
      <c r="B96" s="295" t="s">
        <v>306</v>
      </c>
      <c r="C96" s="296">
        <v>110443</v>
      </c>
      <c r="D96" s="297" t="s">
        <v>392</v>
      </c>
      <c r="E96" s="297" t="s">
        <v>308</v>
      </c>
      <c r="F96" s="297" t="s">
        <v>393</v>
      </c>
      <c r="G96" s="345">
        <v>41978</v>
      </c>
      <c r="H96" s="345">
        <v>44316</v>
      </c>
      <c r="I96" s="295" t="s">
        <v>101</v>
      </c>
      <c r="J96" s="295" t="s">
        <v>102</v>
      </c>
      <c r="K96" s="295" t="s">
        <v>103</v>
      </c>
      <c r="L96" s="295" t="s">
        <v>170</v>
      </c>
      <c r="M96" s="296">
        <v>13</v>
      </c>
      <c r="N96" s="298">
        <v>5255180.2699999996</v>
      </c>
      <c r="O96" s="298">
        <v>803733.46</v>
      </c>
      <c r="P96" s="298">
        <v>123651.30000000005</v>
      </c>
      <c r="Q96" s="298"/>
      <c r="R96" s="298">
        <v>457501.39</v>
      </c>
      <c r="S96" s="298">
        <v>6640066.419999999</v>
      </c>
      <c r="T96" s="295" t="s">
        <v>369</v>
      </c>
      <c r="U96" s="295">
        <v>0</v>
      </c>
      <c r="V96" s="298">
        <v>675854.05999999994</v>
      </c>
      <c r="W96" s="299">
        <v>103365.45</v>
      </c>
    </row>
    <row r="97" spans="1:23" s="289" customFormat="1" ht="30" customHeight="1" x14ac:dyDescent="0.25">
      <c r="A97" s="335">
        <v>90</v>
      </c>
      <c r="B97" s="300" t="s">
        <v>306</v>
      </c>
      <c r="C97" s="301">
        <v>110440</v>
      </c>
      <c r="D97" s="302" t="s">
        <v>394</v>
      </c>
      <c r="E97" s="302" t="s">
        <v>308</v>
      </c>
      <c r="F97" s="302" t="s">
        <v>395</v>
      </c>
      <c r="G97" s="344">
        <v>41978</v>
      </c>
      <c r="H97" s="344">
        <v>44316</v>
      </c>
      <c r="I97" s="300" t="s">
        <v>101</v>
      </c>
      <c r="J97" s="300" t="s">
        <v>102</v>
      </c>
      <c r="K97" s="300" t="s">
        <v>103</v>
      </c>
      <c r="L97" s="300" t="s">
        <v>170</v>
      </c>
      <c r="M97" s="301">
        <v>13</v>
      </c>
      <c r="N97" s="303">
        <v>6065898.1600000001</v>
      </c>
      <c r="O97" s="303">
        <v>927725.61</v>
      </c>
      <c r="P97" s="303">
        <v>142727.01</v>
      </c>
      <c r="Q97" s="303"/>
      <c r="R97" s="303">
        <v>23145.84</v>
      </c>
      <c r="S97" s="303">
        <v>7159496.6200000001</v>
      </c>
      <c r="T97" s="300" t="s">
        <v>369</v>
      </c>
      <c r="U97" s="300">
        <v>0</v>
      </c>
      <c r="V97" s="303">
        <v>8066.52</v>
      </c>
      <c r="W97" s="304">
        <v>1233.7</v>
      </c>
    </row>
    <row r="98" spans="1:23" s="289" customFormat="1" ht="30" customHeight="1" x14ac:dyDescent="0.25">
      <c r="A98" s="335">
        <v>91</v>
      </c>
      <c r="B98" s="295" t="s">
        <v>306</v>
      </c>
      <c r="C98" s="296">
        <v>115487</v>
      </c>
      <c r="D98" s="297" t="s">
        <v>396</v>
      </c>
      <c r="E98" s="297" t="s">
        <v>308</v>
      </c>
      <c r="F98" s="297" t="s">
        <v>397</v>
      </c>
      <c r="G98" s="345">
        <v>41791</v>
      </c>
      <c r="H98" s="345">
        <v>44408</v>
      </c>
      <c r="I98" s="295" t="s">
        <v>101</v>
      </c>
      <c r="J98" s="295" t="s">
        <v>102</v>
      </c>
      <c r="K98" s="295" t="s">
        <v>103</v>
      </c>
      <c r="L98" s="295" t="s">
        <v>170</v>
      </c>
      <c r="M98" s="296">
        <v>13</v>
      </c>
      <c r="N98" s="298">
        <v>11952366.050000001</v>
      </c>
      <c r="O98" s="298">
        <v>1828008.93</v>
      </c>
      <c r="P98" s="298">
        <v>281232.12999999989</v>
      </c>
      <c r="Q98" s="298"/>
      <c r="R98" s="298">
        <v>3435959.39</v>
      </c>
      <c r="S98" s="298">
        <v>17497566.5</v>
      </c>
      <c r="T98" s="295" t="s">
        <v>369</v>
      </c>
      <c r="U98" s="295">
        <v>0</v>
      </c>
      <c r="V98" s="298">
        <v>3776.49</v>
      </c>
      <c r="W98" s="299">
        <v>577.58000000000004</v>
      </c>
    </row>
    <row r="99" spans="1:23" s="289" customFormat="1" ht="30" customHeight="1" x14ac:dyDescent="0.25">
      <c r="A99" s="335">
        <v>92</v>
      </c>
      <c r="B99" s="300" t="s">
        <v>197</v>
      </c>
      <c r="C99" s="301">
        <v>114961</v>
      </c>
      <c r="D99" s="302" t="s">
        <v>398</v>
      </c>
      <c r="E99" s="302" t="s">
        <v>399</v>
      </c>
      <c r="F99" s="302" t="s">
        <v>400</v>
      </c>
      <c r="G99" s="344">
        <v>42767</v>
      </c>
      <c r="H99" s="344">
        <v>44408</v>
      </c>
      <c r="I99" s="300" t="s">
        <v>101</v>
      </c>
      <c r="J99" s="300" t="s">
        <v>102</v>
      </c>
      <c r="K99" s="300" t="s">
        <v>117</v>
      </c>
      <c r="L99" s="300" t="s">
        <v>104</v>
      </c>
      <c r="M99" s="301" t="s">
        <v>105</v>
      </c>
      <c r="N99" s="303">
        <v>3821663.22</v>
      </c>
      <c r="O99" s="303">
        <v>674411.16</v>
      </c>
      <c r="P99" s="303">
        <v>1817377.7900000003</v>
      </c>
      <c r="Q99" s="303">
        <v>3260706.0300000003</v>
      </c>
      <c r="R99" s="303">
        <v>1443328.24</v>
      </c>
      <c r="S99" s="303">
        <v>7756780.4100000001</v>
      </c>
      <c r="T99" s="300" t="s">
        <v>369</v>
      </c>
      <c r="U99" s="300">
        <v>0</v>
      </c>
      <c r="V99" s="303">
        <v>1460092.2000000002</v>
      </c>
      <c r="W99" s="304">
        <v>257663.35</v>
      </c>
    </row>
    <row r="100" spans="1:23" s="289" customFormat="1" ht="30" customHeight="1" x14ac:dyDescent="0.25">
      <c r="A100" s="335">
        <v>93</v>
      </c>
      <c r="B100" s="295" t="s">
        <v>197</v>
      </c>
      <c r="C100" s="296">
        <v>115285</v>
      </c>
      <c r="D100" s="297" t="s">
        <v>401</v>
      </c>
      <c r="E100" s="297" t="s">
        <v>402</v>
      </c>
      <c r="F100" s="297" t="s">
        <v>403</v>
      </c>
      <c r="G100" s="345">
        <v>42865</v>
      </c>
      <c r="H100" s="345">
        <v>43830</v>
      </c>
      <c r="I100" s="295" t="s">
        <v>101</v>
      </c>
      <c r="J100" s="295" t="s">
        <v>102</v>
      </c>
      <c r="K100" s="295" t="s">
        <v>117</v>
      </c>
      <c r="L100" s="295" t="s">
        <v>104</v>
      </c>
      <c r="M100" s="296" t="s">
        <v>105</v>
      </c>
      <c r="N100" s="298">
        <v>1093657.3700000001</v>
      </c>
      <c r="O100" s="298">
        <v>192998.35</v>
      </c>
      <c r="P100" s="298">
        <v>527912.17000000004</v>
      </c>
      <c r="Q100" s="298">
        <v>872680.07000000007</v>
      </c>
      <c r="R100" s="298">
        <v>344767.9</v>
      </c>
      <c r="S100" s="298">
        <v>2159335.79</v>
      </c>
      <c r="T100" s="295" t="s">
        <v>106</v>
      </c>
      <c r="U100" s="295">
        <v>0</v>
      </c>
      <c r="V100" s="298">
        <v>1093645.53</v>
      </c>
      <c r="W100" s="299">
        <v>192996.26999999996</v>
      </c>
    </row>
    <row r="101" spans="1:23" s="289" customFormat="1" ht="30" customHeight="1" x14ac:dyDescent="0.25">
      <c r="A101" s="335">
        <v>94</v>
      </c>
      <c r="B101" s="300" t="s">
        <v>306</v>
      </c>
      <c r="C101" s="301">
        <v>110404</v>
      </c>
      <c r="D101" s="302" t="s">
        <v>404</v>
      </c>
      <c r="E101" s="302" t="s">
        <v>308</v>
      </c>
      <c r="F101" s="302" t="s">
        <v>405</v>
      </c>
      <c r="G101" s="344">
        <v>41944</v>
      </c>
      <c r="H101" s="344">
        <v>44196</v>
      </c>
      <c r="I101" s="300" t="s">
        <v>101</v>
      </c>
      <c r="J101" s="300" t="s">
        <v>102</v>
      </c>
      <c r="K101" s="300" t="s">
        <v>103</v>
      </c>
      <c r="L101" s="300" t="s">
        <v>170</v>
      </c>
      <c r="M101" s="301">
        <v>13</v>
      </c>
      <c r="N101" s="303">
        <v>2317218.56</v>
      </c>
      <c r="O101" s="303">
        <v>354398.13</v>
      </c>
      <c r="P101" s="303">
        <v>54522.789999999994</v>
      </c>
      <c r="Q101" s="303"/>
      <c r="R101" s="303">
        <v>114598.08</v>
      </c>
      <c r="S101" s="303">
        <v>2840737.56</v>
      </c>
      <c r="T101" s="300" t="s">
        <v>106</v>
      </c>
      <c r="U101" s="300">
        <v>0</v>
      </c>
      <c r="V101" s="303">
        <v>6099.59</v>
      </c>
      <c r="W101" s="304">
        <v>932.88</v>
      </c>
    </row>
    <row r="102" spans="1:23" s="289" customFormat="1" ht="30" customHeight="1" x14ac:dyDescent="0.25">
      <c r="A102" s="335">
        <v>95</v>
      </c>
      <c r="B102" s="295" t="s">
        <v>197</v>
      </c>
      <c r="C102" s="296">
        <v>116648</v>
      </c>
      <c r="D102" s="297" t="s">
        <v>406</v>
      </c>
      <c r="E102" s="297" t="s">
        <v>407</v>
      </c>
      <c r="F102" s="297" t="s">
        <v>408</v>
      </c>
      <c r="G102" s="345">
        <v>42917</v>
      </c>
      <c r="H102" s="345">
        <v>43769</v>
      </c>
      <c r="I102" s="295" t="s">
        <v>101</v>
      </c>
      <c r="J102" s="295" t="s">
        <v>102</v>
      </c>
      <c r="K102" s="295" t="s">
        <v>103</v>
      </c>
      <c r="L102" s="295" t="s">
        <v>104</v>
      </c>
      <c r="M102" s="296" t="s">
        <v>105</v>
      </c>
      <c r="N102" s="298">
        <v>1120648.33</v>
      </c>
      <c r="O102" s="298">
        <v>197761.47</v>
      </c>
      <c r="P102" s="298">
        <v>552924.1</v>
      </c>
      <c r="Q102" s="298">
        <v>564667.19999999995</v>
      </c>
      <c r="R102" s="298">
        <v>11743.1</v>
      </c>
      <c r="S102" s="298">
        <v>1883077</v>
      </c>
      <c r="T102" s="295" t="s">
        <v>106</v>
      </c>
      <c r="U102" s="295">
        <v>0</v>
      </c>
      <c r="V102" s="298">
        <v>1115151.1499999999</v>
      </c>
      <c r="W102" s="299">
        <v>196791.34999999998</v>
      </c>
    </row>
    <row r="103" spans="1:23" s="289" customFormat="1" ht="30" customHeight="1" x14ac:dyDescent="0.25">
      <c r="A103" s="335">
        <v>96</v>
      </c>
      <c r="B103" s="300" t="s">
        <v>197</v>
      </c>
      <c r="C103" s="301">
        <v>116876</v>
      </c>
      <c r="D103" s="302" t="s">
        <v>409</v>
      </c>
      <c r="E103" s="302" t="s">
        <v>410</v>
      </c>
      <c r="F103" s="302" t="s">
        <v>411</v>
      </c>
      <c r="G103" s="344">
        <v>42491</v>
      </c>
      <c r="H103" s="344">
        <v>44500</v>
      </c>
      <c r="I103" s="300" t="s">
        <v>101</v>
      </c>
      <c r="J103" s="300" t="s">
        <v>102</v>
      </c>
      <c r="K103" s="300" t="s">
        <v>103</v>
      </c>
      <c r="L103" s="300" t="s">
        <v>104</v>
      </c>
      <c r="M103" s="301" t="s">
        <v>105</v>
      </c>
      <c r="N103" s="303">
        <v>1542692.04</v>
      </c>
      <c r="O103" s="303">
        <v>272239.77</v>
      </c>
      <c r="P103" s="303">
        <v>1146761.76</v>
      </c>
      <c r="Q103" s="303">
        <v>1687800.97</v>
      </c>
      <c r="R103" s="303">
        <v>541039.21</v>
      </c>
      <c r="S103" s="303">
        <v>3502732.7800000003</v>
      </c>
      <c r="T103" s="300" t="s">
        <v>369</v>
      </c>
      <c r="U103" s="300">
        <v>0</v>
      </c>
      <c r="V103" s="303">
        <v>775130.83000000007</v>
      </c>
      <c r="W103" s="304">
        <v>136787.79</v>
      </c>
    </row>
    <row r="104" spans="1:23" s="289" customFormat="1" ht="30" customHeight="1" x14ac:dyDescent="0.25">
      <c r="A104" s="335">
        <v>97</v>
      </c>
      <c r="B104" s="295" t="s">
        <v>197</v>
      </c>
      <c r="C104" s="296">
        <v>116667</v>
      </c>
      <c r="D104" s="297" t="s">
        <v>412</v>
      </c>
      <c r="E104" s="297" t="s">
        <v>413</v>
      </c>
      <c r="F104" s="297" t="s">
        <v>414</v>
      </c>
      <c r="G104" s="345">
        <v>42917</v>
      </c>
      <c r="H104" s="345">
        <v>43555</v>
      </c>
      <c r="I104" s="295" t="s">
        <v>101</v>
      </c>
      <c r="J104" s="295" t="s">
        <v>102</v>
      </c>
      <c r="K104" s="295" t="s">
        <v>292</v>
      </c>
      <c r="L104" s="295" t="s">
        <v>104</v>
      </c>
      <c r="M104" s="296" t="s">
        <v>105</v>
      </c>
      <c r="N104" s="298">
        <v>2416682.69</v>
      </c>
      <c r="O104" s="298">
        <v>426473.41</v>
      </c>
      <c r="P104" s="298">
        <v>1176132.8999999999</v>
      </c>
      <c r="Q104" s="298">
        <v>1939797.81</v>
      </c>
      <c r="R104" s="298">
        <v>763664.91</v>
      </c>
      <c r="S104" s="298">
        <v>4782953.91</v>
      </c>
      <c r="T104" s="295" t="s">
        <v>106</v>
      </c>
      <c r="U104" s="295">
        <v>1</v>
      </c>
      <c r="V104" s="298">
        <v>2413288.2300000004</v>
      </c>
      <c r="W104" s="299">
        <v>425874.37</v>
      </c>
    </row>
    <row r="105" spans="1:23" s="289" customFormat="1" ht="30" customHeight="1" x14ac:dyDescent="0.25">
      <c r="A105" s="335">
        <v>98</v>
      </c>
      <c r="B105" s="300" t="s">
        <v>197</v>
      </c>
      <c r="C105" s="301">
        <v>117146</v>
      </c>
      <c r="D105" s="302" t="s">
        <v>415</v>
      </c>
      <c r="E105" s="302" t="s">
        <v>416</v>
      </c>
      <c r="F105" s="302" t="s">
        <v>417</v>
      </c>
      <c r="G105" s="344">
        <v>42948</v>
      </c>
      <c r="H105" s="344">
        <v>43555</v>
      </c>
      <c r="I105" s="300" t="s">
        <v>101</v>
      </c>
      <c r="J105" s="300" t="s">
        <v>102</v>
      </c>
      <c r="K105" s="300" t="s">
        <v>103</v>
      </c>
      <c r="L105" s="300" t="s">
        <v>104</v>
      </c>
      <c r="M105" s="301" t="s">
        <v>105</v>
      </c>
      <c r="N105" s="303">
        <v>3792608.93</v>
      </c>
      <c r="O105" s="303">
        <v>669283.93000000005</v>
      </c>
      <c r="P105" s="303">
        <v>1850448.8899999997</v>
      </c>
      <c r="Q105" s="303">
        <v>3117965.0999999996</v>
      </c>
      <c r="R105" s="303">
        <v>1267516.21</v>
      </c>
      <c r="S105" s="303">
        <v>7579857.96</v>
      </c>
      <c r="T105" s="300" t="s">
        <v>106</v>
      </c>
      <c r="U105" s="300">
        <v>1</v>
      </c>
      <c r="V105" s="303">
        <v>0</v>
      </c>
      <c r="W105" s="304">
        <v>0</v>
      </c>
    </row>
    <row r="106" spans="1:23" s="289" customFormat="1" ht="30" customHeight="1" x14ac:dyDescent="0.25">
      <c r="A106" s="335">
        <v>99</v>
      </c>
      <c r="B106" s="295" t="s">
        <v>306</v>
      </c>
      <c r="C106" s="296">
        <v>116211</v>
      </c>
      <c r="D106" s="297" t="s">
        <v>418</v>
      </c>
      <c r="E106" s="297" t="s">
        <v>308</v>
      </c>
      <c r="F106" s="297" t="s">
        <v>419</v>
      </c>
      <c r="G106" s="345">
        <v>41943</v>
      </c>
      <c r="H106" s="345">
        <v>44347</v>
      </c>
      <c r="I106" s="295" t="s">
        <v>101</v>
      </c>
      <c r="J106" s="295" t="s">
        <v>102</v>
      </c>
      <c r="K106" s="295" t="s">
        <v>103</v>
      </c>
      <c r="L106" s="295" t="s">
        <v>170</v>
      </c>
      <c r="M106" s="296">
        <v>13</v>
      </c>
      <c r="N106" s="298">
        <v>4182527.24</v>
      </c>
      <c r="O106" s="298">
        <v>639680.63</v>
      </c>
      <c r="P106" s="298">
        <v>98412.409999999974</v>
      </c>
      <c r="Q106" s="298"/>
      <c r="R106" s="298">
        <v>310450.46000000002</v>
      </c>
      <c r="S106" s="298">
        <v>5231070.74</v>
      </c>
      <c r="T106" s="295" t="s">
        <v>369</v>
      </c>
      <c r="U106" s="295">
        <v>0</v>
      </c>
      <c r="V106" s="298">
        <v>9559.7199999999993</v>
      </c>
      <c r="W106" s="299">
        <v>1462.08</v>
      </c>
    </row>
    <row r="107" spans="1:23" s="289" customFormat="1" ht="30" customHeight="1" x14ac:dyDescent="0.25">
      <c r="A107" s="335">
        <v>100</v>
      </c>
      <c r="B107" s="300" t="s">
        <v>306</v>
      </c>
      <c r="C107" s="301">
        <v>117371</v>
      </c>
      <c r="D107" s="302" t="s">
        <v>420</v>
      </c>
      <c r="E107" s="302" t="s">
        <v>308</v>
      </c>
      <c r="F107" s="302" t="s">
        <v>421</v>
      </c>
      <c r="G107" s="344">
        <v>42948</v>
      </c>
      <c r="H107" s="344">
        <v>44742</v>
      </c>
      <c r="I107" s="300" t="s">
        <v>101</v>
      </c>
      <c r="J107" s="300" t="s">
        <v>102</v>
      </c>
      <c r="K107" s="300" t="s">
        <v>103</v>
      </c>
      <c r="L107" s="300" t="s">
        <v>170</v>
      </c>
      <c r="M107" s="301">
        <v>13</v>
      </c>
      <c r="N107" s="303">
        <v>2597062.13</v>
      </c>
      <c r="O107" s="303">
        <v>397197.74</v>
      </c>
      <c r="P107" s="303">
        <v>61107.339999999967</v>
      </c>
      <c r="Q107" s="303"/>
      <c r="R107" s="303">
        <v>868734.19</v>
      </c>
      <c r="S107" s="303">
        <v>3924101.4</v>
      </c>
      <c r="T107" s="300" t="s">
        <v>369</v>
      </c>
      <c r="U107" s="300">
        <v>0</v>
      </c>
      <c r="V107" s="303">
        <v>25287.51</v>
      </c>
      <c r="W107" s="304">
        <v>3867.49</v>
      </c>
    </row>
    <row r="108" spans="1:23" s="289" customFormat="1" ht="30" customHeight="1" x14ac:dyDescent="0.25">
      <c r="A108" s="335">
        <v>101</v>
      </c>
      <c r="B108" s="295" t="s">
        <v>422</v>
      </c>
      <c r="C108" s="296">
        <v>123121</v>
      </c>
      <c r="D108" s="297" t="s">
        <v>423</v>
      </c>
      <c r="E108" s="297" t="s">
        <v>424</v>
      </c>
      <c r="F108" s="297" t="s">
        <v>425</v>
      </c>
      <c r="G108" s="345">
        <v>43153</v>
      </c>
      <c r="H108" s="345">
        <v>44592</v>
      </c>
      <c r="I108" s="295" t="s">
        <v>101</v>
      </c>
      <c r="J108" s="295" t="s">
        <v>102</v>
      </c>
      <c r="K108" s="295" t="s">
        <v>193</v>
      </c>
      <c r="L108" s="295" t="s">
        <v>170</v>
      </c>
      <c r="M108" s="296">
        <v>15</v>
      </c>
      <c r="N108" s="298">
        <v>13009573.390000001</v>
      </c>
      <c r="O108" s="298">
        <v>1989699.43</v>
      </c>
      <c r="P108" s="298">
        <v>306107.65000000002</v>
      </c>
      <c r="Q108" s="298"/>
      <c r="R108" s="298">
        <v>0</v>
      </c>
      <c r="S108" s="298">
        <v>15305380.470000001</v>
      </c>
      <c r="T108" s="295" t="s">
        <v>369</v>
      </c>
      <c r="U108" s="295">
        <v>0</v>
      </c>
      <c r="V108" s="298">
        <v>9627632.4700000007</v>
      </c>
      <c r="W108" s="299">
        <v>326843.3</v>
      </c>
    </row>
    <row r="109" spans="1:23" s="289" customFormat="1" ht="30" customHeight="1" x14ac:dyDescent="0.25">
      <c r="A109" s="335">
        <v>102</v>
      </c>
      <c r="B109" s="300" t="s">
        <v>426</v>
      </c>
      <c r="C109" s="301">
        <v>123540</v>
      </c>
      <c r="D109" s="302" t="s">
        <v>427</v>
      </c>
      <c r="E109" s="302" t="s">
        <v>308</v>
      </c>
      <c r="F109" s="302" t="s">
        <v>428</v>
      </c>
      <c r="G109" s="344">
        <v>41949</v>
      </c>
      <c r="H109" s="344">
        <v>43616</v>
      </c>
      <c r="I109" s="300" t="s">
        <v>101</v>
      </c>
      <c r="J109" s="300" t="s">
        <v>102</v>
      </c>
      <c r="K109" s="300" t="s">
        <v>103</v>
      </c>
      <c r="L109" s="300" t="s">
        <v>170</v>
      </c>
      <c r="M109" s="301" t="s">
        <v>155</v>
      </c>
      <c r="N109" s="303">
        <v>12392147.140000001</v>
      </c>
      <c r="O109" s="303">
        <v>1895269.52</v>
      </c>
      <c r="P109" s="303">
        <v>291579.98</v>
      </c>
      <c r="Q109" s="303"/>
      <c r="R109" s="303">
        <v>908288.99</v>
      </c>
      <c r="S109" s="303">
        <v>15487285.630000001</v>
      </c>
      <c r="T109" s="300" t="s">
        <v>106</v>
      </c>
      <c r="U109" s="300">
        <v>0</v>
      </c>
      <c r="V109" s="303">
        <v>12365944.48</v>
      </c>
      <c r="W109" s="304">
        <v>1891262.0699999998</v>
      </c>
    </row>
    <row r="110" spans="1:23" s="289" customFormat="1" ht="30" customHeight="1" x14ac:dyDescent="0.25">
      <c r="A110" s="335">
        <v>103</v>
      </c>
      <c r="B110" s="295" t="s">
        <v>782</v>
      </c>
      <c r="C110" s="296">
        <v>125515</v>
      </c>
      <c r="D110" s="297" t="s">
        <v>783</v>
      </c>
      <c r="E110" s="297" t="s">
        <v>784</v>
      </c>
      <c r="F110" s="297" t="s">
        <v>785</v>
      </c>
      <c r="G110" s="345">
        <v>42005</v>
      </c>
      <c r="H110" s="345">
        <v>43738</v>
      </c>
      <c r="I110" s="295" t="s">
        <v>101</v>
      </c>
      <c r="J110" s="295" t="s">
        <v>102</v>
      </c>
      <c r="K110" s="295" t="s">
        <v>786</v>
      </c>
      <c r="L110" s="295" t="s">
        <v>170</v>
      </c>
      <c r="M110" s="296">
        <v>53</v>
      </c>
      <c r="N110" s="298">
        <v>5952636.0999999996</v>
      </c>
      <c r="O110" s="298">
        <v>2381054.4300000002</v>
      </c>
      <c r="P110" s="298">
        <v>170075.34</v>
      </c>
      <c r="Q110" s="298"/>
      <c r="R110" s="298">
        <v>0</v>
      </c>
      <c r="S110" s="298">
        <v>8503765.8699999992</v>
      </c>
      <c r="T110" s="295" t="s">
        <v>106</v>
      </c>
      <c r="U110" s="295">
        <v>0</v>
      </c>
      <c r="V110" s="298">
        <v>4632720.7</v>
      </c>
      <c r="W110" s="299">
        <v>1853088.21</v>
      </c>
    </row>
    <row r="111" spans="1:23" s="289" customFormat="1" ht="30" customHeight="1" x14ac:dyDescent="0.25">
      <c r="A111" s="335">
        <v>104</v>
      </c>
      <c r="B111" s="300" t="s">
        <v>429</v>
      </c>
      <c r="C111" s="301">
        <v>126646</v>
      </c>
      <c r="D111" s="302" t="s">
        <v>430</v>
      </c>
      <c r="E111" s="302" t="s">
        <v>431</v>
      </c>
      <c r="F111" s="302" t="s">
        <v>432</v>
      </c>
      <c r="G111" s="344">
        <v>42186</v>
      </c>
      <c r="H111" s="344">
        <v>45291</v>
      </c>
      <c r="I111" s="300" t="s">
        <v>101</v>
      </c>
      <c r="J111" s="300" t="s">
        <v>102</v>
      </c>
      <c r="K111" s="300" t="s">
        <v>175</v>
      </c>
      <c r="L111" s="300" t="s">
        <v>170</v>
      </c>
      <c r="M111" s="301" t="s">
        <v>433</v>
      </c>
      <c r="N111" s="303">
        <v>19429151.879999999</v>
      </c>
      <c r="O111" s="303">
        <v>2971517.35</v>
      </c>
      <c r="P111" s="303">
        <v>457156.52</v>
      </c>
      <c r="Q111" s="303"/>
      <c r="R111" s="303">
        <v>0</v>
      </c>
      <c r="S111" s="303">
        <v>22857825.75</v>
      </c>
      <c r="T111" s="300" t="s">
        <v>369</v>
      </c>
      <c r="U111" s="300">
        <v>0</v>
      </c>
      <c r="V111" s="303">
        <v>4404765.66</v>
      </c>
      <c r="W111" s="304">
        <v>673670.04</v>
      </c>
    </row>
    <row r="112" spans="1:23" s="289" customFormat="1" ht="30" customHeight="1" x14ac:dyDescent="0.25">
      <c r="A112" s="335">
        <v>105</v>
      </c>
      <c r="B112" s="295" t="s">
        <v>429</v>
      </c>
      <c r="C112" s="296">
        <v>126192</v>
      </c>
      <c r="D112" s="297" t="s">
        <v>434</v>
      </c>
      <c r="E112" s="297" t="s">
        <v>435</v>
      </c>
      <c r="F112" s="297" t="s">
        <v>436</v>
      </c>
      <c r="G112" s="345">
        <v>41793</v>
      </c>
      <c r="H112" s="345">
        <v>44347</v>
      </c>
      <c r="I112" s="295" t="s">
        <v>101</v>
      </c>
      <c r="J112" s="295" t="s">
        <v>102</v>
      </c>
      <c r="K112" s="295" t="s">
        <v>292</v>
      </c>
      <c r="L112" s="295" t="s">
        <v>170</v>
      </c>
      <c r="M112" s="296" t="s">
        <v>433</v>
      </c>
      <c r="N112" s="298">
        <v>8389486.1099999994</v>
      </c>
      <c r="O112" s="298">
        <v>1283097.8799999999</v>
      </c>
      <c r="P112" s="298">
        <v>197399.68000000002</v>
      </c>
      <c r="Q112" s="298"/>
      <c r="R112" s="298">
        <v>108307.22</v>
      </c>
      <c r="S112" s="298">
        <v>9978290.8899999987</v>
      </c>
      <c r="T112" s="295" t="s">
        <v>369</v>
      </c>
      <c r="U112" s="295">
        <v>0</v>
      </c>
      <c r="V112" s="298">
        <v>2513618.4500000002</v>
      </c>
      <c r="W112" s="299">
        <v>246788.69999999998</v>
      </c>
    </row>
    <row r="113" spans="1:23" s="289" customFormat="1" ht="30" customHeight="1" x14ac:dyDescent="0.25">
      <c r="A113" s="335">
        <v>106</v>
      </c>
      <c r="B113" s="300" t="s">
        <v>429</v>
      </c>
      <c r="C113" s="301">
        <v>126922</v>
      </c>
      <c r="D113" s="302" t="s">
        <v>437</v>
      </c>
      <c r="E113" s="302" t="s">
        <v>438</v>
      </c>
      <c r="F113" s="302" t="s">
        <v>439</v>
      </c>
      <c r="G113" s="344">
        <v>42571</v>
      </c>
      <c r="H113" s="344">
        <v>44561</v>
      </c>
      <c r="I113" s="300" t="s">
        <v>101</v>
      </c>
      <c r="J113" s="300" t="s">
        <v>102</v>
      </c>
      <c r="K113" s="300" t="s">
        <v>440</v>
      </c>
      <c r="L113" s="300" t="s">
        <v>170</v>
      </c>
      <c r="M113" s="301" t="s">
        <v>433</v>
      </c>
      <c r="N113" s="303">
        <v>17391157.050000001</v>
      </c>
      <c r="O113" s="303">
        <v>2659824</v>
      </c>
      <c r="P113" s="303">
        <v>409203.68999999994</v>
      </c>
      <c r="Q113" s="303"/>
      <c r="R113" s="303">
        <v>2736493.68</v>
      </c>
      <c r="S113" s="303">
        <v>23196678.420000002</v>
      </c>
      <c r="T113" s="300" t="s">
        <v>369</v>
      </c>
      <c r="U113" s="300">
        <v>0</v>
      </c>
      <c r="V113" s="303">
        <v>3343970.33</v>
      </c>
      <c r="W113" s="304">
        <v>198510.37</v>
      </c>
    </row>
    <row r="114" spans="1:23" s="289" customFormat="1" ht="30" customHeight="1" x14ac:dyDescent="0.25">
      <c r="A114" s="335">
        <v>107</v>
      </c>
      <c r="B114" s="295" t="s">
        <v>306</v>
      </c>
      <c r="C114" s="296">
        <v>111419</v>
      </c>
      <c r="D114" s="297" t="s">
        <v>441</v>
      </c>
      <c r="E114" s="297" t="s">
        <v>308</v>
      </c>
      <c r="F114" s="297" t="s">
        <v>442</v>
      </c>
      <c r="G114" s="345">
        <v>41932</v>
      </c>
      <c r="H114" s="345">
        <v>44228</v>
      </c>
      <c r="I114" s="295" t="s">
        <v>101</v>
      </c>
      <c r="J114" s="295" t="s">
        <v>102</v>
      </c>
      <c r="K114" s="295" t="s">
        <v>103</v>
      </c>
      <c r="L114" s="295" t="s">
        <v>170</v>
      </c>
      <c r="M114" s="296">
        <v>13</v>
      </c>
      <c r="N114" s="298">
        <v>4222561.17</v>
      </c>
      <c r="O114" s="298">
        <v>645803.47</v>
      </c>
      <c r="P114" s="298">
        <v>99354.38</v>
      </c>
      <c r="Q114" s="298"/>
      <c r="R114" s="298">
        <v>199603.62</v>
      </c>
      <c r="S114" s="298">
        <v>5167322.6399999997</v>
      </c>
      <c r="T114" s="295" t="s">
        <v>369</v>
      </c>
      <c r="U114" s="295">
        <v>0</v>
      </c>
      <c r="V114" s="298">
        <v>9523.31</v>
      </c>
      <c r="W114" s="299">
        <v>1456.5</v>
      </c>
    </row>
    <row r="115" spans="1:23" s="289" customFormat="1" ht="30" customHeight="1" x14ac:dyDescent="0.25">
      <c r="A115" s="335">
        <v>108</v>
      </c>
      <c r="B115" s="300" t="s">
        <v>306</v>
      </c>
      <c r="C115" s="301">
        <v>111226</v>
      </c>
      <c r="D115" s="302" t="s">
        <v>443</v>
      </c>
      <c r="E115" s="302" t="s">
        <v>308</v>
      </c>
      <c r="F115" s="302" t="s">
        <v>444</v>
      </c>
      <c r="G115" s="344">
        <v>42646</v>
      </c>
      <c r="H115" s="344">
        <v>44316</v>
      </c>
      <c r="I115" s="300" t="s">
        <v>101</v>
      </c>
      <c r="J115" s="300" t="s">
        <v>102</v>
      </c>
      <c r="K115" s="300" t="s">
        <v>103</v>
      </c>
      <c r="L115" s="300" t="s">
        <v>170</v>
      </c>
      <c r="M115" s="301">
        <v>13</v>
      </c>
      <c r="N115" s="303">
        <v>2585438.4300000002</v>
      </c>
      <c r="O115" s="303">
        <v>395419.98</v>
      </c>
      <c r="P115" s="303">
        <v>60833.855999999992</v>
      </c>
      <c r="Q115" s="303"/>
      <c r="R115" s="303">
        <v>20712.96</v>
      </c>
      <c r="S115" s="303">
        <v>3062405.2260000003</v>
      </c>
      <c r="T115" s="300" t="s">
        <v>369</v>
      </c>
      <c r="U115" s="300">
        <v>0</v>
      </c>
      <c r="V115" s="303">
        <v>9311.92</v>
      </c>
      <c r="W115" s="304">
        <v>1424.18</v>
      </c>
    </row>
    <row r="116" spans="1:23" s="289" customFormat="1" ht="30" customHeight="1" x14ac:dyDescent="0.25">
      <c r="A116" s="335">
        <v>109</v>
      </c>
      <c r="B116" s="295" t="s">
        <v>197</v>
      </c>
      <c r="C116" s="296">
        <v>115502</v>
      </c>
      <c r="D116" s="297" t="s">
        <v>445</v>
      </c>
      <c r="E116" s="297" t="s">
        <v>446</v>
      </c>
      <c r="F116" s="297" t="s">
        <v>447</v>
      </c>
      <c r="G116" s="345">
        <v>42887</v>
      </c>
      <c r="H116" s="345">
        <v>44499</v>
      </c>
      <c r="I116" s="295" t="s">
        <v>101</v>
      </c>
      <c r="J116" s="295" t="s">
        <v>102</v>
      </c>
      <c r="K116" s="295" t="s">
        <v>117</v>
      </c>
      <c r="L116" s="295" t="s">
        <v>104</v>
      </c>
      <c r="M116" s="296" t="s">
        <v>105</v>
      </c>
      <c r="N116" s="298">
        <v>1934937.02</v>
      </c>
      <c r="O116" s="298">
        <v>341459.48</v>
      </c>
      <c r="P116" s="298">
        <v>958187.08</v>
      </c>
      <c r="Q116" s="298">
        <v>1664849.48</v>
      </c>
      <c r="R116" s="298">
        <v>706662.40000000002</v>
      </c>
      <c r="S116" s="298">
        <v>3941245.98</v>
      </c>
      <c r="T116" s="295" t="s">
        <v>369</v>
      </c>
      <c r="U116" s="295">
        <v>0</v>
      </c>
      <c r="V116" s="298">
        <v>354749.13</v>
      </c>
      <c r="W116" s="299">
        <v>62602.79</v>
      </c>
    </row>
    <row r="117" spans="1:23" s="289" customFormat="1" ht="30" customHeight="1" x14ac:dyDescent="0.25">
      <c r="A117" s="335">
        <v>110</v>
      </c>
      <c r="B117" s="300" t="s">
        <v>306</v>
      </c>
      <c r="C117" s="301">
        <v>117370</v>
      </c>
      <c r="D117" s="302" t="s">
        <v>448</v>
      </c>
      <c r="E117" s="302" t="s">
        <v>308</v>
      </c>
      <c r="F117" s="302" t="s">
        <v>449</v>
      </c>
      <c r="G117" s="344">
        <v>42887</v>
      </c>
      <c r="H117" s="344">
        <v>44712</v>
      </c>
      <c r="I117" s="300" t="s">
        <v>101</v>
      </c>
      <c r="J117" s="300" t="s">
        <v>102</v>
      </c>
      <c r="K117" s="300" t="s">
        <v>103</v>
      </c>
      <c r="L117" s="300" t="s">
        <v>170</v>
      </c>
      <c r="M117" s="301">
        <v>13</v>
      </c>
      <c r="N117" s="303">
        <v>2550913.1800000002</v>
      </c>
      <c r="O117" s="303">
        <v>390139.66</v>
      </c>
      <c r="P117" s="303">
        <v>60021.489999999991</v>
      </c>
      <c r="Q117" s="303"/>
      <c r="R117" s="303">
        <v>1035114.72</v>
      </c>
      <c r="S117" s="303">
        <v>4036189.05</v>
      </c>
      <c r="T117" s="300" t="s">
        <v>369</v>
      </c>
      <c r="U117" s="300">
        <v>0</v>
      </c>
      <c r="V117" s="303">
        <v>25287.51</v>
      </c>
      <c r="W117" s="304">
        <v>3867.49</v>
      </c>
    </row>
    <row r="118" spans="1:23" s="289" customFormat="1" ht="30" customHeight="1" x14ac:dyDescent="0.25">
      <c r="A118" s="335">
        <v>111</v>
      </c>
      <c r="B118" s="295" t="s">
        <v>306</v>
      </c>
      <c r="C118" s="296">
        <v>117369</v>
      </c>
      <c r="D118" s="297" t="s">
        <v>450</v>
      </c>
      <c r="E118" s="297" t="s">
        <v>308</v>
      </c>
      <c r="F118" s="297" t="s">
        <v>451</v>
      </c>
      <c r="G118" s="345">
        <v>42900</v>
      </c>
      <c r="H118" s="345">
        <v>44742</v>
      </c>
      <c r="I118" s="295" t="s">
        <v>101</v>
      </c>
      <c r="J118" s="295" t="s">
        <v>102</v>
      </c>
      <c r="K118" s="295" t="s">
        <v>103</v>
      </c>
      <c r="L118" s="295" t="s">
        <v>170</v>
      </c>
      <c r="M118" s="296">
        <v>13</v>
      </c>
      <c r="N118" s="298">
        <v>2424599.34</v>
      </c>
      <c r="O118" s="298">
        <v>370821.04</v>
      </c>
      <c r="P118" s="298">
        <v>57049.400000000023</v>
      </c>
      <c r="Q118" s="298"/>
      <c r="R118" s="298">
        <v>989161.09</v>
      </c>
      <c r="S118" s="298">
        <v>3841630.8699999996</v>
      </c>
      <c r="T118" s="295" t="s">
        <v>369</v>
      </c>
      <c r="U118" s="295">
        <v>0</v>
      </c>
      <c r="V118" s="298">
        <v>25287.51</v>
      </c>
      <c r="W118" s="299">
        <v>3867.49</v>
      </c>
    </row>
    <row r="119" spans="1:23" s="289" customFormat="1" ht="30" customHeight="1" x14ac:dyDescent="0.25">
      <c r="A119" s="335">
        <v>112</v>
      </c>
      <c r="B119" s="300" t="s">
        <v>452</v>
      </c>
      <c r="C119" s="301">
        <v>122975</v>
      </c>
      <c r="D119" s="302" t="s">
        <v>453</v>
      </c>
      <c r="E119" s="302" t="s">
        <v>454</v>
      </c>
      <c r="F119" s="302" t="s">
        <v>455</v>
      </c>
      <c r="G119" s="344">
        <v>43034</v>
      </c>
      <c r="H119" s="344">
        <v>44225</v>
      </c>
      <c r="I119" s="300" t="s">
        <v>101</v>
      </c>
      <c r="J119" s="300" t="s">
        <v>102</v>
      </c>
      <c r="K119" s="300" t="s">
        <v>456</v>
      </c>
      <c r="L119" s="300" t="s">
        <v>170</v>
      </c>
      <c r="M119" s="301" t="s">
        <v>525</v>
      </c>
      <c r="N119" s="303">
        <v>1178002.1599999999</v>
      </c>
      <c r="O119" s="303">
        <v>180165.04</v>
      </c>
      <c r="P119" s="303">
        <v>27717.699999999997</v>
      </c>
      <c r="Q119" s="303"/>
      <c r="R119" s="303">
        <v>77860.2</v>
      </c>
      <c r="S119" s="303">
        <v>1463745.0999999999</v>
      </c>
      <c r="T119" s="300" t="s">
        <v>369</v>
      </c>
      <c r="U119" s="300">
        <v>0</v>
      </c>
      <c r="V119" s="303">
        <v>815722.77</v>
      </c>
      <c r="W119" s="304">
        <v>104875.26</v>
      </c>
    </row>
    <row r="120" spans="1:23" s="289" customFormat="1" ht="30" customHeight="1" x14ac:dyDescent="0.25">
      <c r="A120" s="335">
        <v>113</v>
      </c>
      <c r="B120" s="295" t="s">
        <v>457</v>
      </c>
      <c r="C120" s="296">
        <v>121219</v>
      </c>
      <c r="D120" s="297" t="s">
        <v>458</v>
      </c>
      <c r="E120" s="297" t="s">
        <v>308</v>
      </c>
      <c r="F120" s="297" t="s">
        <v>459</v>
      </c>
      <c r="G120" s="345">
        <v>42005</v>
      </c>
      <c r="H120" s="345">
        <v>44377</v>
      </c>
      <c r="I120" s="295" t="s">
        <v>101</v>
      </c>
      <c r="J120" s="295" t="s">
        <v>102</v>
      </c>
      <c r="K120" s="295" t="s">
        <v>103</v>
      </c>
      <c r="L120" s="295" t="s">
        <v>170</v>
      </c>
      <c r="M120" s="296">
        <v>50</v>
      </c>
      <c r="N120" s="298">
        <v>5471301.3799999999</v>
      </c>
      <c r="O120" s="298">
        <v>836787.25</v>
      </c>
      <c r="P120" s="298">
        <v>128736.50999999978</v>
      </c>
      <c r="Q120" s="298"/>
      <c r="R120" s="298">
        <v>2147136.36</v>
      </c>
      <c r="S120" s="298">
        <v>8583961.5</v>
      </c>
      <c r="T120" s="295" t="s">
        <v>369</v>
      </c>
      <c r="U120" s="295">
        <v>0</v>
      </c>
      <c r="V120" s="298">
        <v>5242798.42</v>
      </c>
      <c r="W120" s="299">
        <v>88632.8</v>
      </c>
    </row>
    <row r="121" spans="1:23" s="289" customFormat="1" ht="30" customHeight="1" x14ac:dyDescent="0.25">
      <c r="A121" s="335">
        <v>114</v>
      </c>
      <c r="B121" s="300" t="s">
        <v>197</v>
      </c>
      <c r="C121" s="301">
        <v>117084</v>
      </c>
      <c r="D121" s="302" t="s">
        <v>460</v>
      </c>
      <c r="E121" s="302" t="s">
        <v>461</v>
      </c>
      <c r="F121" s="302" t="s">
        <v>460</v>
      </c>
      <c r="G121" s="344">
        <v>42898</v>
      </c>
      <c r="H121" s="344">
        <v>44439</v>
      </c>
      <c r="I121" s="300" t="s">
        <v>101</v>
      </c>
      <c r="J121" s="300" t="s">
        <v>102</v>
      </c>
      <c r="K121" s="300" t="s">
        <v>153</v>
      </c>
      <c r="L121" s="300" t="s">
        <v>462</v>
      </c>
      <c r="M121" s="301">
        <v>52</v>
      </c>
      <c r="N121" s="303">
        <v>3829442.6</v>
      </c>
      <c r="O121" s="303">
        <v>675783.98</v>
      </c>
      <c r="P121" s="303">
        <v>2700654.8099999996</v>
      </c>
      <c r="Q121" s="303">
        <v>7783445.5899999999</v>
      </c>
      <c r="R121" s="303">
        <v>5082790.78</v>
      </c>
      <c r="S121" s="303">
        <v>12288672.17</v>
      </c>
      <c r="T121" s="300" t="s">
        <v>369</v>
      </c>
      <c r="U121" s="300">
        <v>0</v>
      </c>
      <c r="V121" s="303">
        <v>2517757.84</v>
      </c>
      <c r="W121" s="304">
        <v>444310.22</v>
      </c>
    </row>
    <row r="122" spans="1:23" s="289" customFormat="1" ht="30" customHeight="1" x14ac:dyDescent="0.25">
      <c r="A122" s="335">
        <v>115</v>
      </c>
      <c r="B122" s="295" t="s">
        <v>463</v>
      </c>
      <c r="C122" s="296">
        <v>115636</v>
      </c>
      <c r="D122" s="297" t="s">
        <v>464</v>
      </c>
      <c r="E122" s="297" t="s">
        <v>465</v>
      </c>
      <c r="F122" s="297" t="s">
        <v>466</v>
      </c>
      <c r="G122" s="345">
        <v>42880</v>
      </c>
      <c r="H122" s="345">
        <v>44560</v>
      </c>
      <c r="I122" s="295" t="s">
        <v>101</v>
      </c>
      <c r="J122" s="295" t="s">
        <v>102</v>
      </c>
      <c r="K122" s="295" t="s">
        <v>467</v>
      </c>
      <c r="L122" s="295" t="s">
        <v>104</v>
      </c>
      <c r="M122" s="296">
        <v>55</v>
      </c>
      <c r="N122" s="298">
        <v>1881213.81</v>
      </c>
      <c r="O122" s="298">
        <v>331978.90000000002</v>
      </c>
      <c r="P122" s="298">
        <v>45167.199999999997</v>
      </c>
      <c r="Q122" s="298"/>
      <c r="R122" s="298">
        <v>0</v>
      </c>
      <c r="S122" s="298">
        <v>2258359.91</v>
      </c>
      <c r="T122" s="295" t="s">
        <v>369</v>
      </c>
      <c r="U122" s="295">
        <v>0</v>
      </c>
      <c r="V122" s="298">
        <v>127873.83</v>
      </c>
      <c r="W122" s="299">
        <v>22565.97</v>
      </c>
    </row>
    <row r="123" spans="1:23" s="289" customFormat="1" ht="30" customHeight="1" x14ac:dyDescent="0.25">
      <c r="A123" s="335">
        <v>116</v>
      </c>
      <c r="B123" s="300" t="s">
        <v>463</v>
      </c>
      <c r="C123" s="301">
        <v>113980</v>
      </c>
      <c r="D123" s="302" t="s">
        <v>468</v>
      </c>
      <c r="E123" s="302" t="s">
        <v>424</v>
      </c>
      <c r="F123" s="302" t="s">
        <v>469</v>
      </c>
      <c r="G123" s="344">
        <v>42357</v>
      </c>
      <c r="H123" s="344">
        <v>44530</v>
      </c>
      <c r="I123" s="300" t="s">
        <v>101</v>
      </c>
      <c r="J123" s="300" t="s">
        <v>102</v>
      </c>
      <c r="K123" s="300" t="s">
        <v>193</v>
      </c>
      <c r="L123" s="300" t="s">
        <v>170</v>
      </c>
      <c r="M123" s="301">
        <v>55</v>
      </c>
      <c r="N123" s="303">
        <v>2972535.73</v>
      </c>
      <c r="O123" s="303">
        <v>454618.96</v>
      </c>
      <c r="P123" s="303">
        <v>69946.16</v>
      </c>
      <c r="Q123" s="303"/>
      <c r="R123" s="303">
        <v>0</v>
      </c>
      <c r="S123" s="303">
        <v>3497100.85</v>
      </c>
      <c r="T123" s="300" t="s">
        <v>369</v>
      </c>
      <c r="U123" s="300">
        <v>0</v>
      </c>
      <c r="V123" s="303">
        <v>819251.57000000007</v>
      </c>
      <c r="W123" s="304">
        <v>125297.29000000001</v>
      </c>
    </row>
    <row r="124" spans="1:23" s="289" customFormat="1" ht="30" customHeight="1" x14ac:dyDescent="0.25">
      <c r="A124" s="335">
        <v>117</v>
      </c>
      <c r="B124" s="295" t="s">
        <v>470</v>
      </c>
      <c r="C124" s="296">
        <v>121958</v>
      </c>
      <c r="D124" s="297" t="s">
        <v>471</v>
      </c>
      <c r="E124" s="297" t="s">
        <v>472</v>
      </c>
      <c r="F124" s="297" t="s">
        <v>473</v>
      </c>
      <c r="G124" s="345">
        <v>43070</v>
      </c>
      <c r="H124" s="345">
        <v>45046</v>
      </c>
      <c r="I124" s="295" t="s">
        <v>101</v>
      </c>
      <c r="J124" s="295" t="s">
        <v>102</v>
      </c>
      <c r="K124" s="295" t="s">
        <v>292</v>
      </c>
      <c r="L124" s="295" t="s">
        <v>474</v>
      </c>
      <c r="M124" s="296" t="s">
        <v>475</v>
      </c>
      <c r="N124" s="298">
        <v>15193804.75</v>
      </c>
      <c r="O124" s="298">
        <v>2323758.35</v>
      </c>
      <c r="P124" s="298">
        <v>357501.29999999981</v>
      </c>
      <c r="Q124" s="298"/>
      <c r="R124" s="298">
        <v>120437.96</v>
      </c>
      <c r="S124" s="298">
        <v>17995502.360000003</v>
      </c>
      <c r="T124" s="295" t="s">
        <v>369</v>
      </c>
      <c r="U124" s="295">
        <v>0</v>
      </c>
      <c r="V124" s="298">
        <v>200711.96000000002</v>
      </c>
      <c r="W124" s="299">
        <v>30697.11</v>
      </c>
    </row>
    <row r="125" spans="1:23" s="289" customFormat="1" ht="30" customHeight="1" x14ac:dyDescent="0.25">
      <c r="A125" s="335">
        <v>118</v>
      </c>
      <c r="B125" s="300" t="s">
        <v>470</v>
      </c>
      <c r="C125" s="301">
        <v>121956</v>
      </c>
      <c r="D125" s="302" t="s">
        <v>476</v>
      </c>
      <c r="E125" s="302" t="s">
        <v>477</v>
      </c>
      <c r="F125" s="302" t="s">
        <v>478</v>
      </c>
      <c r="G125" s="344">
        <v>43009</v>
      </c>
      <c r="H125" s="344">
        <v>44286</v>
      </c>
      <c r="I125" s="300" t="s">
        <v>101</v>
      </c>
      <c r="J125" s="300" t="s">
        <v>102</v>
      </c>
      <c r="K125" s="300" t="s">
        <v>233</v>
      </c>
      <c r="L125" s="300" t="s">
        <v>474</v>
      </c>
      <c r="M125" s="301">
        <v>43</v>
      </c>
      <c r="N125" s="303">
        <v>4924877.0599999996</v>
      </c>
      <c r="O125" s="303">
        <v>753216.43</v>
      </c>
      <c r="P125" s="303">
        <v>115879.51000000001</v>
      </c>
      <c r="Q125" s="303"/>
      <c r="R125" s="303">
        <v>919614.06</v>
      </c>
      <c r="S125" s="303">
        <v>6713587.0599999987</v>
      </c>
      <c r="T125" s="300" t="s">
        <v>369</v>
      </c>
      <c r="U125" s="300">
        <v>0</v>
      </c>
      <c r="V125" s="303">
        <v>111714.57</v>
      </c>
      <c r="W125" s="304">
        <v>17085.740000000002</v>
      </c>
    </row>
    <row r="126" spans="1:23" s="289" customFormat="1" ht="30" customHeight="1" x14ac:dyDescent="0.25">
      <c r="A126" s="335">
        <v>119</v>
      </c>
      <c r="B126" s="295" t="s">
        <v>452</v>
      </c>
      <c r="C126" s="296">
        <v>123210</v>
      </c>
      <c r="D126" s="297" t="s">
        <v>479</v>
      </c>
      <c r="E126" s="297" t="s">
        <v>472</v>
      </c>
      <c r="F126" s="297" t="s">
        <v>480</v>
      </c>
      <c r="G126" s="345">
        <v>43152</v>
      </c>
      <c r="H126" s="345">
        <v>44286</v>
      </c>
      <c r="I126" s="295" t="s">
        <v>101</v>
      </c>
      <c r="J126" s="295" t="s">
        <v>102</v>
      </c>
      <c r="K126" s="295" t="s">
        <v>292</v>
      </c>
      <c r="L126" s="295" t="s">
        <v>474</v>
      </c>
      <c r="M126" s="296" t="s">
        <v>525</v>
      </c>
      <c r="N126" s="298">
        <v>2096452.39</v>
      </c>
      <c r="O126" s="298">
        <v>320633.90000000002</v>
      </c>
      <c r="P126" s="298">
        <v>49328.289999999994</v>
      </c>
      <c r="Q126" s="298"/>
      <c r="R126" s="298">
        <v>126233.02</v>
      </c>
      <c r="S126" s="298">
        <v>2592647.6</v>
      </c>
      <c r="T126" s="295" t="s">
        <v>369</v>
      </c>
      <c r="U126" s="295">
        <v>0</v>
      </c>
      <c r="V126" s="298">
        <v>71648.63</v>
      </c>
      <c r="W126" s="299">
        <v>10958.019999999999</v>
      </c>
    </row>
    <row r="127" spans="1:23" s="289" customFormat="1" ht="30" customHeight="1" x14ac:dyDescent="0.25">
      <c r="A127" s="335">
        <v>120</v>
      </c>
      <c r="B127" s="300" t="s">
        <v>452</v>
      </c>
      <c r="C127" s="301">
        <v>120323</v>
      </c>
      <c r="D127" s="302" t="s">
        <v>481</v>
      </c>
      <c r="E127" s="302" t="s">
        <v>477</v>
      </c>
      <c r="F127" s="302" t="s">
        <v>482</v>
      </c>
      <c r="G127" s="344">
        <v>43070</v>
      </c>
      <c r="H127" s="344">
        <v>44347</v>
      </c>
      <c r="I127" s="300" t="s">
        <v>101</v>
      </c>
      <c r="J127" s="300" t="s">
        <v>102</v>
      </c>
      <c r="K127" s="300" t="s">
        <v>233</v>
      </c>
      <c r="L127" s="300" t="s">
        <v>474</v>
      </c>
      <c r="M127" s="301" t="s">
        <v>525</v>
      </c>
      <c r="N127" s="303">
        <v>1828792</v>
      </c>
      <c r="O127" s="303">
        <v>279697.59000000003</v>
      </c>
      <c r="P127" s="303">
        <v>43030.409999999916</v>
      </c>
      <c r="Q127" s="303"/>
      <c r="R127" s="303">
        <v>1219225.73</v>
      </c>
      <c r="S127" s="303">
        <v>3370745.73</v>
      </c>
      <c r="T127" s="300" t="s">
        <v>369</v>
      </c>
      <c r="U127" s="300">
        <v>0</v>
      </c>
      <c r="V127" s="303">
        <v>649196</v>
      </c>
      <c r="W127" s="304">
        <v>572</v>
      </c>
    </row>
    <row r="128" spans="1:23" s="289" customFormat="1" ht="30" customHeight="1" x14ac:dyDescent="0.25">
      <c r="A128" s="335">
        <v>121</v>
      </c>
      <c r="B128" s="295" t="s">
        <v>483</v>
      </c>
      <c r="C128" s="296">
        <v>117262</v>
      </c>
      <c r="D128" s="297" t="s">
        <v>484</v>
      </c>
      <c r="E128" s="297" t="s">
        <v>308</v>
      </c>
      <c r="F128" s="297" t="s">
        <v>485</v>
      </c>
      <c r="G128" s="345">
        <v>41643</v>
      </c>
      <c r="H128" s="345">
        <v>44500</v>
      </c>
      <c r="I128" s="295" t="s">
        <v>101</v>
      </c>
      <c r="J128" s="295" t="s">
        <v>102</v>
      </c>
      <c r="K128" s="295" t="s">
        <v>103</v>
      </c>
      <c r="L128" s="295" t="s">
        <v>170</v>
      </c>
      <c r="M128" s="296" t="s">
        <v>171</v>
      </c>
      <c r="N128" s="298">
        <v>4287301.88</v>
      </c>
      <c r="O128" s="298">
        <v>756582.68</v>
      </c>
      <c r="P128" s="298">
        <v>3362589.71</v>
      </c>
      <c r="Q128" s="298"/>
      <c r="R128" s="298">
        <v>527136.31000000006</v>
      </c>
      <c r="S128" s="298">
        <v>8933610.5800000001</v>
      </c>
      <c r="T128" s="295" t="s">
        <v>369</v>
      </c>
      <c r="U128" s="295">
        <v>0</v>
      </c>
      <c r="V128" s="298">
        <v>38472.879999999997</v>
      </c>
      <c r="W128" s="299">
        <v>6789.34</v>
      </c>
    </row>
    <row r="129" spans="1:23" s="289" customFormat="1" ht="30" customHeight="1" x14ac:dyDescent="0.25">
      <c r="A129" s="335">
        <v>122</v>
      </c>
      <c r="B129" s="300" t="s">
        <v>470</v>
      </c>
      <c r="C129" s="301">
        <v>121894</v>
      </c>
      <c r="D129" s="302" t="s">
        <v>486</v>
      </c>
      <c r="E129" s="302" t="s">
        <v>431</v>
      </c>
      <c r="F129" s="302" t="s">
        <v>487</v>
      </c>
      <c r="G129" s="344">
        <v>42186</v>
      </c>
      <c r="H129" s="344">
        <v>45289</v>
      </c>
      <c r="I129" s="300" t="s">
        <v>101</v>
      </c>
      <c r="J129" s="300" t="s">
        <v>102</v>
      </c>
      <c r="K129" s="300" t="s">
        <v>175</v>
      </c>
      <c r="L129" s="300" t="s">
        <v>474</v>
      </c>
      <c r="M129" s="301" t="s">
        <v>488</v>
      </c>
      <c r="N129" s="303">
        <v>15565437.43</v>
      </c>
      <c r="O129" s="303">
        <v>2380596.29</v>
      </c>
      <c r="P129" s="303">
        <v>366245.58999999985</v>
      </c>
      <c r="Q129" s="303"/>
      <c r="R129" s="303">
        <v>4218712.33</v>
      </c>
      <c r="S129" s="303">
        <v>22530991.640000001</v>
      </c>
      <c r="T129" s="300" t="s">
        <v>369</v>
      </c>
      <c r="U129" s="300">
        <v>0</v>
      </c>
      <c r="V129" s="303">
        <v>5266228.7699999996</v>
      </c>
      <c r="W129" s="304">
        <v>805423.22</v>
      </c>
    </row>
    <row r="130" spans="1:23" s="289" customFormat="1" ht="30" customHeight="1" x14ac:dyDescent="0.25">
      <c r="A130" s="335">
        <v>123</v>
      </c>
      <c r="B130" s="295" t="s">
        <v>489</v>
      </c>
      <c r="C130" s="296">
        <v>123674</v>
      </c>
      <c r="D130" s="297" t="s">
        <v>490</v>
      </c>
      <c r="E130" s="297" t="s">
        <v>438</v>
      </c>
      <c r="F130" s="297" t="s">
        <v>491</v>
      </c>
      <c r="G130" s="345">
        <v>43146</v>
      </c>
      <c r="H130" s="345">
        <v>44592</v>
      </c>
      <c r="I130" s="295" t="s">
        <v>101</v>
      </c>
      <c r="J130" s="295" t="s">
        <v>102</v>
      </c>
      <c r="K130" s="295" t="s">
        <v>113</v>
      </c>
      <c r="L130" s="295" t="s">
        <v>170</v>
      </c>
      <c r="M130" s="296" t="s">
        <v>492</v>
      </c>
      <c r="N130" s="298">
        <v>7479452.4100000001</v>
      </c>
      <c r="O130" s="298">
        <v>2991780.96</v>
      </c>
      <c r="P130" s="298">
        <v>213698.64</v>
      </c>
      <c r="Q130" s="298"/>
      <c r="R130" s="298">
        <v>197540</v>
      </c>
      <c r="S130" s="298">
        <v>10882472.010000002</v>
      </c>
      <c r="T130" s="295" t="s">
        <v>369</v>
      </c>
      <c r="U130" s="295">
        <v>0</v>
      </c>
      <c r="V130" s="298">
        <v>2142780.1</v>
      </c>
      <c r="W130" s="299">
        <v>34580</v>
      </c>
    </row>
    <row r="131" spans="1:23" s="289" customFormat="1" ht="30" customHeight="1" x14ac:dyDescent="0.25">
      <c r="A131" s="335">
        <v>124</v>
      </c>
      <c r="B131" s="300" t="s">
        <v>489</v>
      </c>
      <c r="C131" s="301">
        <v>124182</v>
      </c>
      <c r="D131" s="302" t="s">
        <v>493</v>
      </c>
      <c r="E131" s="302" t="s">
        <v>308</v>
      </c>
      <c r="F131" s="302" t="s">
        <v>494</v>
      </c>
      <c r="G131" s="344">
        <v>43221</v>
      </c>
      <c r="H131" s="344">
        <v>44742</v>
      </c>
      <c r="I131" s="300" t="s">
        <v>101</v>
      </c>
      <c r="J131" s="300" t="s">
        <v>102</v>
      </c>
      <c r="K131" s="300" t="s">
        <v>103</v>
      </c>
      <c r="L131" s="300" t="s">
        <v>170</v>
      </c>
      <c r="M131" s="301" t="s">
        <v>492</v>
      </c>
      <c r="N131" s="303">
        <v>7482010.8700000001</v>
      </c>
      <c r="O131" s="303">
        <v>2992804.34</v>
      </c>
      <c r="P131" s="303">
        <v>213771.74</v>
      </c>
      <c r="Q131" s="303"/>
      <c r="R131" s="303">
        <v>128408.5</v>
      </c>
      <c r="S131" s="303">
        <v>10816995.450000001</v>
      </c>
      <c r="T131" s="300" t="s">
        <v>369</v>
      </c>
      <c r="U131" s="300">
        <v>0</v>
      </c>
      <c r="V131" s="303">
        <v>122054.44</v>
      </c>
      <c r="W131" s="304">
        <v>1316.97</v>
      </c>
    </row>
    <row r="132" spans="1:23" s="289" customFormat="1" ht="30" customHeight="1" x14ac:dyDescent="0.25">
      <c r="A132" s="335">
        <v>125</v>
      </c>
      <c r="B132" s="295" t="s">
        <v>483</v>
      </c>
      <c r="C132" s="296">
        <v>121696</v>
      </c>
      <c r="D132" s="297" t="s">
        <v>495</v>
      </c>
      <c r="E132" s="297" t="s">
        <v>496</v>
      </c>
      <c r="F132" s="297" t="s">
        <v>497</v>
      </c>
      <c r="G132" s="345">
        <v>42461</v>
      </c>
      <c r="H132" s="345">
        <v>44469</v>
      </c>
      <c r="I132" s="295" t="s">
        <v>101</v>
      </c>
      <c r="J132" s="295" t="s">
        <v>102</v>
      </c>
      <c r="K132" s="295" t="s">
        <v>242</v>
      </c>
      <c r="L132" s="295" t="s">
        <v>170</v>
      </c>
      <c r="M132" s="296" t="s">
        <v>171</v>
      </c>
      <c r="N132" s="298">
        <v>2338072.69</v>
      </c>
      <c r="O132" s="298">
        <v>412601.05</v>
      </c>
      <c r="P132" s="298">
        <v>1833782.5</v>
      </c>
      <c r="Q132" s="298"/>
      <c r="R132" s="298">
        <v>121369.25</v>
      </c>
      <c r="S132" s="298">
        <v>4705825.49</v>
      </c>
      <c r="T132" s="295" t="s">
        <v>369</v>
      </c>
      <c r="U132" s="295">
        <v>0</v>
      </c>
      <c r="V132" s="298">
        <v>550978.4</v>
      </c>
      <c r="W132" s="299">
        <v>16329.32</v>
      </c>
    </row>
    <row r="133" spans="1:23" s="289" customFormat="1" ht="30" customHeight="1" x14ac:dyDescent="0.25">
      <c r="A133" s="335">
        <v>126</v>
      </c>
      <c r="B133" s="300" t="s">
        <v>483</v>
      </c>
      <c r="C133" s="301">
        <v>117395</v>
      </c>
      <c r="D133" s="302" t="s">
        <v>498</v>
      </c>
      <c r="E133" s="302" t="s">
        <v>308</v>
      </c>
      <c r="F133" s="302" t="s">
        <v>499</v>
      </c>
      <c r="G133" s="344">
        <v>41644</v>
      </c>
      <c r="H133" s="344" t="s">
        <v>902</v>
      </c>
      <c r="I133" s="300" t="s">
        <v>101</v>
      </c>
      <c r="J133" s="300" t="s">
        <v>102</v>
      </c>
      <c r="K133" s="300" t="s">
        <v>103</v>
      </c>
      <c r="L133" s="300" t="s">
        <v>170</v>
      </c>
      <c r="M133" s="301" t="s">
        <v>171</v>
      </c>
      <c r="N133" s="303">
        <v>3246125.36</v>
      </c>
      <c r="O133" s="303">
        <v>572845.64</v>
      </c>
      <c r="P133" s="303">
        <v>2545980.67</v>
      </c>
      <c r="Q133" s="303"/>
      <c r="R133" s="303">
        <v>80948.37</v>
      </c>
      <c r="S133" s="303">
        <v>6445900.04</v>
      </c>
      <c r="T133" s="300" t="s">
        <v>369</v>
      </c>
      <c r="U133" s="300">
        <v>0</v>
      </c>
      <c r="V133" s="303">
        <v>34854.53</v>
      </c>
      <c r="W133" s="304">
        <v>6150.79</v>
      </c>
    </row>
    <row r="134" spans="1:23" s="289" customFormat="1" ht="30" customHeight="1" x14ac:dyDescent="0.25">
      <c r="A134" s="335">
        <v>127</v>
      </c>
      <c r="B134" s="295" t="s">
        <v>483</v>
      </c>
      <c r="C134" s="296">
        <v>117352</v>
      </c>
      <c r="D134" s="297" t="s">
        <v>500</v>
      </c>
      <c r="E134" s="297" t="s">
        <v>308</v>
      </c>
      <c r="F134" s="297" t="s">
        <v>501</v>
      </c>
      <c r="G134" s="345">
        <v>42642</v>
      </c>
      <c r="H134" s="345">
        <v>44681</v>
      </c>
      <c r="I134" s="295" t="s">
        <v>101</v>
      </c>
      <c r="J134" s="295" t="s">
        <v>102</v>
      </c>
      <c r="K134" s="295" t="s">
        <v>103</v>
      </c>
      <c r="L134" s="295" t="s">
        <v>170</v>
      </c>
      <c r="M134" s="296" t="s">
        <v>171</v>
      </c>
      <c r="N134" s="298">
        <v>5260483.5599999996</v>
      </c>
      <c r="O134" s="298">
        <v>928320.62</v>
      </c>
      <c r="P134" s="298">
        <v>4125869.46</v>
      </c>
      <c r="Q134" s="298"/>
      <c r="R134" s="298">
        <v>1569818.09</v>
      </c>
      <c r="S134" s="298">
        <v>11884491.73</v>
      </c>
      <c r="T134" s="295" t="s">
        <v>369</v>
      </c>
      <c r="U134" s="295">
        <v>0</v>
      </c>
      <c r="V134" s="298">
        <v>36514.239999999998</v>
      </c>
      <c r="W134" s="299">
        <v>6443.68</v>
      </c>
    </row>
    <row r="135" spans="1:23" s="289" customFormat="1" ht="30" customHeight="1" x14ac:dyDescent="0.25">
      <c r="A135" s="335">
        <v>128</v>
      </c>
      <c r="B135" s="300" t="s">
        <v>483</v>
      </c>
      <c r="C135" s="301">
        <v>118895</v>
      </c>
      <c r="D135" s="302" t="s">
        <v>502</v>
      </c>
      <c r="E135" s="302" t="s">
        <v>308</v>
      </c>
      <c r="F135" s="302" t="s">
        <v>503</v>
      </c>
      <c r="G135" s="344">
        <v>41671</v>
      </c>
      <c r="H135" s="344">
        <v>44773</v>
      </c>
      <c r="I135" s="300" t="s">
        <v>101</v>
      </c>
      <c r="J135" s="300" t="s">
        <v>102</v>
      </c>
      <c r="K135" s="300" t="s">
        <v>103</v>
      </c>
      <c r="L135" s="300" t="s">
        <v>170</v>
      </c>
      <c r="M135" s="301" t="s">
        <v>171</v>
      </c>
      <c r="N135" s="303">
        <v>6974139.0700000003</v>
      </c>
      <c r="O135" s="303">
        <v>1230730.4099999999</v>
      </c>
      <c r="P135" s="303">
        <v>5469912.9800000004</v>
      </c>
      <c r="Q135" s="303"/>
      <c r="R135" s="303">
        <v>338641.24</v>
      </c>
      <c r="S135" s="303">
        <v>14013423.700000001</v>
      </c>
      <c r="T135" s="300" t="s">
        <v>369</v>
      </c>
      <c r="U135" s="300">
        <v>0</v>
      </c>
      <c r="V135" s="303">
        <v>48679.13</v>
      </c>
      <c r="W135" s="304">
        <v>8590.42</v>
      </c>
    </row>
    <row r="136" spans="1:23" s="289" customFormat="1" ht="30" customHeight="1" x14ac:dyDescent="0.25">
      <c r="A136" s="335">
        <v>129</v>
      </c>
      <c r="B136" s="295" t="s">
        <v>483</v>
      </c>
      <c r="C136" s="296">
        <v>118514</v>
      </c>
      <c r="D136" s="297" t="s">
        <v>504</v>
      </c>
      <c r="E136" s="297" t="s">
        <v>308</v>
      </c>
      <c r="F136" s="297" t="s">
        <v>505</v>
      </c>
      <c r="G136" s="345">
        <v>41852</v>
      </c>
      <c r="H136" s="345">
        <v>44895</v>
      </c>
      <c r="I136" s="295" t="s">
        <v>101</v>
      </c>
      <c r="J136" s="295" t="s">
        <v>102</v>
      </c>
      <c r="K136" s="295" t="s">
        <v>103</v>
      </c>
      <c r="L136" s="295" t="s">
        <v>170</v>
      </c>
      <c r="M136" s="296" t="s">
        <v>171</v>
      </c>
      <c r="N136" s="298">
        <v>3482243.21</v>
      </c>
      <c r="O136" s="298">
        <v>614513.52</v>
      </c>
      <c r="P136" s="298">
        <v>2731171.1400000006</v>
      </c>
      <c r="Q136" s="298"/>
      <c r="R136" s="298">
        <v>880797.97</v>
      </c>
      <c r="S136" s="298">
        <v>7708725.8400000008</v>
      </c>
      <c r="T136" s="295" t="s">
        <v>369</v>
      </c>
      <c r="U136" s="295">
        <v>0</v>
      </c>
      <c r="V136" s="298">
        <v>34063.06</v>
      </c>
      <c r="W136" s="299">
        <v>6011.13</v>
      </c>
    </row>
    <row r="137" spans="1:23" s="289" customFormat="1" ht="30" customHeight="1" x14ac:dyDescent="0.25">
      <c r="A137" s="335">
        <v>130</v>
      </c>
      <c r="B137" s="300" t="s">
        <v>506</v>
      </c>
      <c r="C137" s="301">
        <v>122316</v>
      </c>
      <c r="D137" s="302" t="s">
        <v>507</v>
      </c>
      <c r="E137" s="302" t="s">
        <v>308</v>
      </c>
      <c r="F137" s="302" t="s">
        <v>508</v>
      </c>
      <c r="G137" s="344">
        <v>43151</v>
      </c>
      <c r="H137" s="344">
        <v>44408</v>
      </c>
      <c r="I137" s="300" t="s">
        <v>101</v>
      </c>
      <c r="J137" s="300" t="s">
        <v>102</v>
      </c>
      <c r="K137" s="300" t="s">
        <v>103</v>
      </c>
      <c r="L137" s="300" t="s">
        <v>170</v>
      </c>
      <c r="M137" s="301">
        <v>15</v>
      </c>
      <c r="N137" s="303">
        <v>8926462.9100000001</v>
      </c>
      <c r="O137" s="303">
        <v>1365223.69</v>
      </c>
      <c r="P137" s="303">
        <v>210034.47</v>
      </c>
      <c r="Q137" s="303"/>
      <c r="R137" s="303">
        <v>0</v>
      </c>
      <c r="S137" s="303">
        <v>10501721.07</v>
      </c>
      <c r="T137" s="300" t="s">
        <v>369</v>
      </c>
      <c r="U137" s="300">
        <v>0</v>
      </c>
      <c r="V137" s="303">
        <v>50154.25</v>
      </c>
      <c r="W137" s="304">
        <v>7670.65</v>
      </c>
    </row>
    <row r="138" spans="1:23" s="289" customFormat="1" ht="30" customHeight="1" x14ac:dyDescent="0.25">
      <c r="A138" s="335">
        <v>131</v>
      </c>
      <c r="B138" s="295" t="s">
        <v>509</v>
      </c>
      <c r="C138" s="296">
        <v>119845</v>
      </c>
      <c r="D138" s="297" t="s">
        <v>510</v>
      </c>
      <c r="E138" s="297" t="s">
        <v>308</v>
      </c>
      <c r="F138" s="297" t="s">
        <v>511</v>
      </c>
      <c r="G138" s="345">
        <v>42809</v>
      </c>
      <c r="H138" s="345">
        <v>44712</v>
      </c>
      <c r="I138" s="295" t="s">
        <v>101</v>
      </c>
      <c r="J138" s="295" t="s">
        <v>102</v>
      </c>
      <c r="K138" s="295" t="s">
        <v>103</v>
      </c>
      <c r="L138" s="295" t="s">
        <v>170</v>
      </c>
      <c r="M138" s="296" t="s">
        <v>512</v>
      </c>
      <c r="N138" s="298">
        <v>2157066.7400000002</v>
      </c>
      <c r="O138" s="298">
        <v>330038.92</v>
      </c>
      <c r="P138" s="298">
        <v>21151678.620000001</v>
      </c>
      <c r="Q138" s="298"/>
      <c r="R138" s="298">
        <v>1401402.4</v>
      </c>
      <c r="S138" s="298">
        <v>25040186.68</v>
      </c>
      <c r="T138" s="295" t="s">
        <v>369</v>
      </c>
      <c r="U138" s="295">
        <v>0</v>
      </c>
      <c r="V138" s="298">
        <v>127032.68000000001</v>
      </c>
      <c r="W138" s="299">
        <v>19428.53</v>
      </c>
    </row>
    <row r="139" spans="1:23" s="289" customFormat="1" ht="30" customHeight="1" x14ac:dyDescent="0.25">
      <c r="A139" s="335">
        <v>132</v>
      </c>
      <c r="B139" s="300" t="s">
        <v>422</v>
      </c>
      <c r="C139" s="301">
        <v>123145</v>
      </c>
      <c r="D139" s="302" t="s">
        <v>513</v>
      </c>
      <c r="E139" s="302" t="s">
        <v>435</v>
      </c>
      <c r="F139" s="302" t="s">
        <v>514</v>
      </c>
      <c r="G139" s="344">
        <v>43130</v>
      </c>
      <c r="H139" s="344">
        <v>45260</v>
      </c>
      <c r="I139" s="300" t="s">
        <v>101</v>
      </c>
      <c r="J139" s="300" t="s">
        <v>102</v>
      </c>
      <c r="K139" s="300" t="s">
        <v>292</v>
      </c>
      <c r="L139" s="300" t="s">
        <v>170</v>
      </c>
      <c r="M139" s="301" t="s">
        <v>515</v>
      </c>
      <c r="N139" s="303">
        <v>10765349.33</v>
      </c>
      <c r="O139" s="303">
        <v>1646465.13</v>
      </c>
      <c r="P139" s="303">
        <v>253302.36</v>
      </c>
      <c r="Q139" s="303"/>
      <c r="R139" s="303">
        <v>154994.32</v>
      </c>
      <c r="S139" s="303">
        <v>12820111.140000001</v>
      </c>
      <c r="T139" s="300" t="s">
        <v>369</v>
      </c>
      <c r="U139" s="300">
        <v>0</v>
      </c>
      <c r="V139" s="303">
        <v>121734.03</v>
      </c>
      <c r="W139" s="304">
        <v>18618.14</v>
      </c>
    </row>
    <row r="140" spans="1:23" s="289" customFormat="1" ht="30" customHeight="1" x14ac:dyDescent="0.25">
      <c r="A140" s="335">
        <v>133</v>
      </c>
      <c r="B140" s="295" t="s">
        <v>422</v>
      </c>
      <c r="C140" s="296">
        <v>123142</v>
      </c>
      <c r="D140" s="297" t="s">
        <v>516</v>
      </c>
      <c r="E140" s="297" t="s">
        <v>517</v>
      </c>
      <c r="F140" s="297" t="s">
        <v>518</v>
      </c>
      <c r="G140" s="345">
        <v>43110</v>
      </c>
      <c r="H140" s="345">
        <v>45046</v>
      </c>
      <c r="I140" s="295" t="s">
        <v>101</v>
      </c>
      <c r="J140" s="295" t="s">
        <v>102</v>
      </c>
      <c r="K140" s="295" t="s">
        <v>519</v>
      </c>
      <c r="L140" s="295" t="s">
        <v>170</v>
      </c>
      <c r="M140" s="296" t="s">
        <v>520</v>
      </c>
      <c r="N140" s="298">
        <v>18684450.670000002</v>
      </c>
      <c r="O140" s="298">
        <v>2857621.84</v>
      </c>
      <c r="P140" s="298">
        <v>439634.14999999991</v>
      </c>
      <c r="Q140" s="298"/>
      <c r="R140" s="298">
        <v>1522129</v>
      </c>
      <c r="S140" s="298">
        <v>23503835.66</v>
      </c>
      <c r="T140" s="295" t="s">
        <v>369</v>
      </c>
      <c r="U140" s="295">
        <v>0</v>
      </c>
      <c r="V140" s="298">
        <v>258477.56</v>
      </c>
      <c r="W140" s="299">
        <v>39531.86</v>
      </c>
    </row>
    <row r="141" spans="1:23" s="289" customFormat="1" ht="30" customHeight="1" x14ac:dyDescent="0.25">
      <c r="A141" s="335">
        <v>134</v>
      </c>
      <c r="B141" s="300" t="s">
        <v>422</v>
      </c>
      <c r="C141" s="301">
        <v>123143</v>
      </c>
      <c r="D141" s="302" t="s">
        <v>521</v>
      </c>
      <c r="E141" s="302" t="s">
        <v>517</v>
      </c>
      <c r="F141" s="302" t="s">
        <v>522</v>
      </c>
      <c r="G141" s="344">
        <v>43110</v>
      </c>
      <c r="H141" s="344">
        <v>45046</v>
      </c>
      <c r="I141" s="300" t="s">
        <v>101</v>
      </c>
      <c r="J141" s="300" t="s">
        <v>102</v>
      </c>
      <c r="K141" s="300" t="s">
        <v>519</v>
      </c>
      <c r="L141" s="300" t="s">
        <v>170</v>
      </c>
      <c r="M141" s="301" t="s">
        <v>520</v>
      </c>
      <c r="N141" s="303">
        <v>16936573.100000001</v>
      </c>
      <c r="O141" s="303">
        <v>2590298.9900000002</v>
      </c>
      <c r="P141" s="303">
        <v>398508.02</v>
      </c>
      <c r="Q141" s="303"/>
      <c r="R141" s="303">
        <v>11424</v>
      </c>
      <c r="S141" s="303">
        <v>19936804.110000003</v>
      </c>
      <c r="T141" s="300" t="s">
        <v>369</v>
      </c>
      <c r="U141" s="300">
        <v>0</v>
      </c>
      <c r="V141" s="303">
        <v>162081.69</v>
      </c>
      <c r="W141" s="304">
        <v>24788.959999999999</v>
      </c>
    </row>
    <row r="142" spans="1:23" s="289" customFormat="1" ht="30" customHeight="1" x14ac:dyDescent="0.25">
      <c r="A142" s="335">
        <v>135</v>
      </c>
      <c r="B142" s="295" t="s">
        <v>452</v>
      </c>
      <c r="C142" s="296">
        <v>124472</v>
      </c>
      <c r="D142" s="297" t="s">
        <v>523</v>
      </c>
      <c r="E142" s="297" t="s">
        <v>517</v>
      </c>
      <c r="F142" s="297" t="s">
        <v>524</v>
      </c>
      <c r="G142" s="345">
        <v>43252</v>
      </c>
      <c r="H142" s="345">
        <v>45016</v>
      </c>
      <c r="I142" s="295" t="s">
        <v>101</v>
      </c>
      <c r="J142" s="295" t="s">
        <v>102</v>
      </c>
      <c r="K142" s="295" t="s">
        <v>519</v>
      </c>
      <c r="L142" s="295" t="s">
        <v>170</v>
      </c>
      <c r="M142" s="296" t="s">
        <v>525</v>
      </c>
      <c r="N142" s="298">
        <v>1371225.83</v>
      </c>
      <c r="O142" s="298">
        <v>209716.88</v>
      </c>
      <c r="P142" s="298">
        <v>32264.159999999974</v>
      </c>
      <c r="Q142" s="298"/>
      <c r="R142" s="298">
        <v>471525.6</v>
      </c>
      <c r="S142" s="298">
        <v>2084732.4699999997</v>
      </c>
      <c r="T142" s="295" t="s">
        <v>369</v>
      </c>
      <c r="U142" s="295">
        <v>0</v>
      </c>
      <c r="V142" s="298">
        <v>9970.5</v>
      </c>
      <c r="W142" s="299">
        <v>1524.9</v>
      </c>
    </row>
    <row r="143" spans="1:23" s="289" customFormat="1" ht="30" customHeight="1" x14ac:dyDescent="0.25">
      <c r="A143" s="335">
        <v>136</v>
      </c>
      <c r="B143" s="300" t="s">
        <v>452</v>
      </c>
      <c r="C143" s="301">
        <v>124473</v>
      </c>
      <c r="D143" s="302" t="s">
        <v>526</v>
      </c>
      <c r="E143" s="302" t="s">
        <v>517</v>
      </c>
      <c r="F143" s="302" t="s">
        <v>527</v>
      </c>
      <c r="G143" s="344">
        <v>43252</v>
      </c>
      <c r="H143" s="344">
        <v>45016</v>
      </c>
      <c r="I143" s="300" t="s">
        <v>101</v>
      </c>
      <c r="J143" s="300" t="s">
        <v>102</v>
      </c>
      <c r="K143" s="300" t="s">
        <v>519</v>
      </c>
      <c r="L143" s="300" t="s">
        <v>170</v>
      </c>
      <c r="M143" s="301" t="s">
        <v>525</v>
      </c>
      <c r="N143" s="303">
        <v>1066940.46</v>
      </c>
      <c r="O143" s="303">
        <v>163179.12</v>
      </c>
      <c r="P143" s="303">
        <v>25104.489999999991</v>
      </c>
      <c r="Q143" s="303"/>
      <c r="R143" s="303">
        <v>451839.69</v>
      </c>
      <c r="S143" s="303">
        <v>1707063.76</v>
      </c>
      <c r="T143" s="300" t="s">
        <v>369</v>
      </c>
      <c r="U143" s="300">
        <v>0</v>
      </c>
      <c r="V143" s="303">
        <v>23120</v>
      </c>
      <c r="W143" s="304">
        <v>3536</v>
      </c>
    </row>
    <row r="144" spans="1:23" s="289" customFormat="1" ht="30" customHeight="1" x14ac:dyDescent="0.25">
      <c r="A144" s="335">
        <v>137</v>
      </c>
      <c r="B144" s="295" t="s">
        <v>452</v>
      </c>
      <c r="C144" s="296">
        <v>124747</v>
      </c>
      <c r="D144" s="297" t="s">
        <v>528</v>
      </c>
      <c r="E144" s="297" t="s">
        <v>529</v>
      </c>
      <c r="F144" s="297" t="s">
        <v>530</v>
      </c>
      <c r="G144" s="345">
        <v>43040</v>
      </c>
      <c r="H144" s="345">
        <v>44255</v>
      </c>
      <c r="I144" s="295" t="s">
        <v>101</v>
      </c>
      <c r="J144" s="295" t="s">
        <v>102</v>
      </c>
      <c r="K144" s="295" t="s">
        <v>531</v>
      </c>
      <c r="L144" s="295" t="s">
        <v>170</v>
      </c>
      <c r="M144" s="296" t="s">
        <v>525</v>
      </c>
      <c r="N144" s="298">
        <v>975403.05</v>
      </c>
      <c r="O144" s="298">
        <v>149179.29</v>
      </c>
      <c r="P144" s="298">
        <v>22950.660000000033</v>
      </c>
      <c r="Q144" s="298"/>
      <c r="R144" s="298">
        <v>667487.17000000004</v>
      </c>
      <c r="S144" s="298">
        <v>1815020.17</v>
      </c>
      <c r="T144" s="295" t="s">
        <v>369</v>
      </c>
      <c r="U144" s="295">
        <v>0</v>
      </c>
      <c r="V144" s="298">
        <v>0</v>
      </c>
      <c r="W144" s="299">
        <v>0</v>
      </c>
    </row>
    <row r="145" spans="1:23" s="289" customFormat="1" ht="30" customHeight="1" x14ac:dyDescent="0.25">
      <c r="A145" s="335">
        <v>138</v>
      </c>
      <c r="B145" s="300" t="s">
        <v>457</v>
      </c>
      <c r="C145" s="301">
        <v>121733</v>
      </c>
      <c r="D145" s="302" t="s">
        <v>533</v>
      </c>
      <c r="E145" s="302" t="s">
        <v>308</v>
      </c>
      <c r="F145" s="302" t="s">
        <v>534</v>
      </c>
      <c r="G145" s="344">
        <v>43010</v>
      </c>
      <c r="H145" s="344">
        <v>45016</v>
      </c>
      <c r="I145" s="300" t="s">
        <v>101</v>
      </c>
      <c r="J145" s="300" t="s">
        <v>102</v>
      </c>
      <c r="K145" s="300" t="s">
        <v>103</v>
      </c>
      <c r="L145" s="300" t="s">
        <v>170</v>
      </c>
      <c r="M145" s="301" t="s">
        <v>525</v>
      </c>
      <c r="N145" s="303">
        <v>3048922.8</v>
      </c>
      <c r="O145" s="303">
        <v>466305.84</v>
      </c>
      <c r="P145" s="303">
        <v>71739.359999999404</v>
      </c>
      <c r="Q145" s="303"/>
      <c r="R145" s="303">
        <v>9427026.2799999993</v>
      </c>
      <c r="S145" s="303">
        <v>13013994.279999997</v>
      </c>
      <c r="T145" s="300" t="s">
        <v>369</v>
      </c>
      <c r="U145" s="300">
        <v>0</v>
      </c>
      <c r="V145" s="303">
        <v>0</v>
      </c>
      <c r="W145" s="304">
        <v>0</v>
      </c>
    </row>
    <row r="146" spans="1:23" s="289" customFormat="1" ht="30" customHeight="1" x14ac:dyDescent="0.25">
      <c r="A146" s="335">
        <v>139</v>
      </c>
      <c r="B146" s="295" t="s">
        <v>535</v>
      </c>
      <c r="C146" s="296">
        <v>128036</v>
      </c>
      <c r="D146" s="297" t="s">
        <v>536</v>
      </c>
      <c r="E146" s="297" t="s">
        <v>308</v>
      </c>
      <c r="F146" s="297" t="s">
        <v>537</v>
      </c>
      <c r="G146" s="345">
        <v>43374</v>
      </c>
      <c r="H146" s="345">
        <v>44742</v>
      </c>
      <c r="I146" s="295" t="s">
        <v>101</v>
      </c>
      <c r="J146" s="295" t="s">
        <v>102</v>
      </c>
      <c r="K146" s="295" t="s">
        <v>103</v>
      </c>
      <c r="L146" s="295" t="s">
        <v>170</v>
      </c>
      <c r="M146" s="296" t="s">
        <v>538</v>
      </c>
      <c r="N146" s="298">
        <v>38169490.869999997</v>
      </c>
      <c r="O146" s="298">
        <v>5837686.8399999999</v>
      </c>
      <c r="P146" s="298">
        <v>898105.67</v>
      </c>
      <c r="Q146" s="298"/>
      <c r="R146" s="298">
        <v>39178469.210000001</v>
      </c>
      <c r="S146" s="298">
        <v>84083752.590000004</v>
      </c>
      <c r="T146" s="295" t="s">
        <v>369</v>
      </c>
      <c r="U146" s="295">
        <v>0</v>
      </c>
      <c r="V146" s="298">
        <v>125512.2</v>
      </c>
      <c r="W146" s="299">
        <v>19195.98</v>
      </c>
    </row>
    <row r="147" spans="1:23" s="289" customFormat="1" ht="30" customHeight="1" x14ac:dyDescent="0.25">
      <c r="A147" s="335">
        <v>140</v>
      </c>
      <c r="B147" s="300" t="s">
        <v>539</v>
      </c>
      <c r="C147" s="301">
        <v>129615</v>
      </c>
      <c r="D147" s="302" t="s">
        <v>540</v>
      </c>
      <c r="E147" s="302" t="s">
        <v>308</v>
      </c>
      <c r="F147" s="302" t="s">
        <v>541</v>
      </c>
      <c r="G147" s="344">
        <v>43115</v>
      </c>
      <c r="H147" s="344">
        <v>44697</v>
      </c>
      <c r="I147" s="300" t="s">
        <v>101</v>
      </c>
      <c r="J147" s="300" t="s">
        <v>102</v>
      </c>
      <c r="K147" s="300" t="s">
        <v>103</v>
      </c>
      <c r="L147" s="300" t="s">
        <v>170</v>
      </c>
      <c r="M147" s="301" t="s">
        <v>368</v>
      </c>
      <c r="N147" s="303">
        <v>18446266.620000001</v>
      </c>
      <c r="O147" s="303">
        <v>2821193.72</v>
      </c>
      <c r="P147" s="303">
        <v>434029.80000000005</v>
      </c>
      <c r="Q147" s="303"/>
      <c r="R147" s="303">
        <v>555833.5</v>
      </c>
      <c r="S147" s="303">
        <v>22257323.640000001</v>
      </c>
      <c r="T147" s="300" t="s">
        <v>369</v>
      </c>
      <c r="U147" s="300">
        <v>0</v>
      </c>
      <c r="V147" s="303">
        <v>66314.36</v>
      </c>
      <c r="W147" s="304">
        <v>10142.200000000001</v>
      </c>
    </row>
    <row r="148" spans="1:23" s="289" customFormat="1" ht="30" customHeight="1" x14ac:dyDescent="0.25">
      <c r="A148" s="335">
        <v>141</v>
      </c>
      <c r="B148" s="295" t="s">
        <v>535</v>
      </c>
      <c r="C148" s="296">
        <v>129507</v>
      </c>
      <c r="D148" s="297" t="s">
        <v>542</v>
      </c>
      <c r="E148" s="297" t="s">
        <v>308</v>
      </c>
      <c r="F148" s="297" t="s">
        <v>543</v>
      </c>
      <c r="G148" s="345">
        <v>43525</v>
      </c>
      <c r="H148" s="345">
        <v>45230</v>
      </c>
      <c r="I148" s="295" t="s">
        <v>101</v>
      </c>
      <c r="J148" s="295" t="s">
        <v>102</v>
      </c>
      <c r="K148" s="295" t="s">
        <v>103</v>
      </c>
      <c r="L148" s="295" t="s">
        <v>170</v>
      </c>
      <c r="M148" s="296" t="s">
        <v>544</v>
      </c>
      <c r="N148" s="298">
        <v>77683408.25</v>
      </c>
      <c r="O148" s="298">
        <v>11880991.85</v>
      </c>
      <c r="P148" s="298">
        <v>1827844.9000000004</v>
      </c>
      <c r="Q148" s="298"/>
      <c r="R148" s="298">
        <v>10734682.98</v>
      </c>
      <c r="S148" s="298">
        <v>102126927.98</v>
      </c>
      <c r="T148" s="295" t="s">
        <v>369</v>
      </c>
      <c r="U148" s="295">
        <v>0</v>
      </c>
      <c r="V148" s="298">
        <v>10543.380000000001</v>
      </c>
      <c r="W148" s="299">
        <v>1612.52</v>
      </c>
    </row>
    <row r="149" spans="1:23" s="289" customFormat="1" ht="30" customHeight="1" x14ac:dyDescent="0.25">
      <c r="A149" s="335">
        <v>142</v>
      </c>
      <c r="B149" s="300" t="s">
        <v>535</v>
      </c>
      <c r="C149" s="301">
        <v>129506</v>
      </c>
      <c r="D149" s="302" t="s">
        <v>542</v>
      </c>
      <c r="E149" s="302" t="s">
        <v>308</v>
      </c>
      <c r="F149" s="302" t="s">
        <v>545</v>
      </c>
      <c r="G149" s="344">
        <v>43525</v>
      </c>
      <c r="H149" s="344">
        <v>44804</v>
      </c>
      <c r="I149" s="300" t="s">
        <v>101</v>
      </c>
      <c r="J149" s="300" t="s">
        <v>102</v>
      </c>
      <c r="K149" s="300" t="s">
        <v>103</v>
      </c>
      <c r="L149" s="300" t="s">
        <v>170</v>
      </c>
      <c r="M149" s="301" t="s">
        <v>433</v>
      </c>
      <c r="N149" s="303">
        <v>45587000.359999999</v>
      </c>
      <c r="O149" s="303">
        <v>6972129.54</v>
      </c>
      <c r="P149" s="303">
        <v>1072635.2200000007</v>
      </c>
      <c r="Q149" s="303"/>
      <c r="R149" s="303">
        <v>9739126.5999999996</v>
      </c>
      <c r="S149" s="303">
        <v>63370891.719999999</v>
      </c>
      <c r="T149" s="300" t="s">
        <v>369</v>
      </c>
      <c r="U149" s="300">
        <v>0</v>
      </c>
      <c r="V149" s="303">
        <v>6325.88</v>
      </c>
      <c r="W149" s="304">
        <v>967.49</v>
      </c>
    </row>
    <row r="150" spans="1:23" s="289" customFormat="1" ht="30" customHeight="1" x14ac:dyDescent="0.25">
      <c r="A150" s="335">
        <v>143</v>
      </c>
      <c r="B150" s="295" t="s">
        <v>903</v>
      </c>
      <c r="C150" s="296">
        <v>121347</v>
      </c>
      <c r="D150" s="297" t="s">
        <v>834</v>
      </c>
      <c r="E150" s="297" t="s">
        <v>835</v>
      </c>
      <c r="F150" s="297" t="s">
        <v>836</v>
      </c>
      <c r="G150" s="345">
        <v>42005</v>
      </c>
      <c r="H150" s="345">
        <v>45107</v>
      </c>
      <c r="I150" s="295" t="s">
        <v>101</v>
      </c>
      <c r="J150" s="295" t="s">
        <v>102</v>
      </c>
      <c r="K150" s="295" t="s">
        <v>117</v>
      </c>
      <c r="L150" s="295" t="s">
        <v>170</v>
      </c>
      <c r="M150" s="296" t="s">
        <v>532</v>
      </c>
      <c r="N150" s="298">
        <v>9335959.1300000008</v>
      </c>
      <c r="O150" s="298">
        <v>1427852.57</v>
      </c>
      <c r="P150" s="298">
        <v>219669.62999999998</v>
      </c>
      <c r="Q150" s="298"/>
      <c r="R150" s="298">
        <v>196364.71</v>
      </c>
      <c r="S150" s="298">
        <v>11179846.040000003</v>
      </c>
      <c r="T150" s="295" t="s">
        <v>369</v>
      </c>
      <c r="U150" s="295">
        <v>0</v>
      </c>
      <c r="V150" s="298">
        <v>223111.61</v>
      </c>
      <c r="W150" s="299">
        <v>34122.959999999999</v>
      </c>
    </row>
    <row r="151" spans="1:23" s="289" customFormat="1" ht="30" customHeight="1" x14ac:dyDescent="0.25">
      <c r="A151" s="335">
        <v>144</v>
      </c>
      <c r="B151" s="300" t="s">
        <v>904</v>
      </c>
      <c r="C151" s="301">
        <v>123425</v>
      </c>
      <c r="D151" s="302" t="s">
        <v>837</v>
      </c>
      <c r="E151" s="302" t="s">
        <v>838</v>
      </c>
      <c r="F151" s="302" t="s">
        <v>839</v>
      </c>
      <c r="G151" s="344" t="s">
        <v>840</v>
      </c>
      <c r="H151" s="344" t="s">
        <v>841</v>
      </c>
      <c r="I151" s="300" t="s">
        <v>101</v>
      </c>
      <c r="J151" s="300" t="s">
        <v>102</v>
      </c>
      <c r="K151" s="300" t="s">
        <v>842</v>
      </c>
      <c r="L151" s="300" t="s">
        <v>170</v>
      </c>
      <c r="M151" s="301" t="s">
        <v>843</v>
      </c>
      <c r="N151" s="303">
        <v>19487935.07</v>
      </c>
      <c r="O151" s="303">
        <v>2980507.73</v>
      </c>
      <c r="P151" s="303">
        <v>458539.61</v>
      </c>
      <c r="Q151" s="303"/>
      <c r="R151" s="303">
        <v>1900</v>
      </c>
      <c r="S151" s="303">
        <v>22928882.41</v>
      </c>
      <c r="T151" s="300" t="s">
        <v>369</v>
      </c>
      <c r="U151" s="300">
        <v>0</v>
      </c>
      <c r="V151" s="303">
        <v>0</v>
      </c>
      <c r="W151" s="304">
        <v>0</v>
      </c>
    </row>
    <row r="152" spans="1:23" s="289" customFormat="1" ht="30" customHeight="1" x14ac:dyDescent="0.25">
      <c r="A152" s="335">
        <v>145</v>
      </c>
      <c r="B152" s="295" t="s">
        <v>452</v>
      </c>
      <c r="C152" s="296">
        <v>124752</v>
      </c>
      <c r="D152" s="297" t="s">
        <v>844</v>
      </c>
      <c r="E152" s="297" t="s">
        <v>424</v>
      </c>
      <c r="F152" s="297" t="s">
        <v>845</v>
      </c>
      <c r="G152" s="345">
        <v>43221</v>
      </c>
      <c r="H152" s="345">
        <v>44620</v>
      </c>
      <c r="I152" s="295" t="s">
        <v>101</v>
      </c>
      <c r="J152" s="295" t="s">
        <v>102</v>
      </c>
      <c r="K152" s="295" t="s">
        <v>193</v>
      </c>
      <c r="L152" s="295" t="s">
        <v>170</v>
      </c>
      <c r="M152" s="296" t="s">
        <v>525</v>
      </c>
      <c r="N152" s="298">
        <v>443283.9</v>
      </c>
      <c r="O152" s="298">
        <v>67796.33</v>
      </c>
      <c r="P152" s="298">
        <v>10430.220000000001</v>
      </c>
      <c r="Q152" s="298"/>
      <c r="R152" s="298">
        <v>19635</v>
      </c>
      <c r="S152" s="298">
        <v>541145.45000000007</v>
      </c>
      <c r="T152" s="295" t="s">
        <v>369</v>
      </c>
      <c r="U152" s="295">
        <v>0</v>
      </c>
      <c r="V152" s="298">
        <v>0</v>
      </c>
      <c r="W152" s="299">
        <v>0</v>
      </c>
    </row>
    <row r="153" spans="1:23" s="289" customFormat="1" ht="30" customHeight="1" x14ac:dyDescent="0.25">
      <c r="A153" s="335">
        <v>146</v>
      </c>
      <c r="B153" s="300" t="s">
        <v>903</v>
      </c>
      <c r="C153" s="301">
        <v>122951</v>
      </c>
      <c r="D153" s="302" t="s">
        <v>846</v>
      </c>
      <c r="E153" s="302" t="s">
        <v>438</v>
      </c>
      <c r="F153" s="302" t="s">
        <v>847</v>
      </c>
      <c r="G153" s="344">
        <v>43253</v>
      </c>
      <c r="H153" s="344">
        <v>45138</v>
      </c>
      <c r="I153" s="300" t="s">
        <v>101</v>
      </c>
      <c r="J153" s="300" t="s">
        <v>102</v>
      </c>
      <c r="K153" s="300" t="s">
        <v>113</v>
      </c>
      <c r="L153" s="300" t="s">
        <v>170</v>
      </c>
      <c r="M153" s="301" t="s">
        <v>532</v>
      </c>
      <c r="N153" s="303">
        <v>9321666.4299999997</v>
      </c>
      <c r="O153" s="303">
        <v>1425666.59</v>
      </c>
      <c r="P153" s="303">
        <v>219333.34</v>
      </c>
      <c r="Q153" s="303"/>
      <c r="R153" s="303">
        <v>4712.3999999999996</v>
      </c>
      <c r="S153" s="303">
        <v>10971378.76</v>
      </c>
      <c r="T153" s="300" t="s">
        <v>369</v>
      </c>
      <c r="U153" s="300">
        <v>0</v>
      </c>
      <c r="V153" s="303">
        <v>50064.24</v>
      </c>
      <c r="W153" s="304">
        <v>7656.88</v>
      </c>
    </row>
    <row r="154" spans="1:23" s="289" customFormat="1" ht="30" customHeight="1" x14ac:dyDescent="0.25">
      <c r="A154" s="335">
        <v>147</v>
      </c>
      <c r="B154" s="295" t="s">
        <v>903</v>
      </c>
      <c r="C154" s="296">
        <v>122503</v>
      </c>
      <c r="D154" s="297" t="s">
        <v>848</v>
      </c>
      <c r="E154" s="297" t="s">
        <v>849</v>
      </c>
      <c r="F154" s="297" t="s">
        <v>850</v>
      </c>
      <c r="G154" s="345">
        <v>42493</v>
      </c>
      <c r="H154" s="345">
        <v>45138</v>
      </c>
      <c r="I154" s="295" t="s">
        <v>101</v>
      </c>
      <c r="J154" s="295" t="s">
        <v>102</v>
      </c>
      <c r="K154" s="295" t="s">
        <v>220</v>
      </c>
      <c r="L154" s="295" t="s">
        <v>170</v>
      </c>
      <c r="M154" s="296" t="s">
        <v>532</v>
      </c>
      <c r="N154" s="298">
        <v>3288702.55</v>
      </c>
      <c r="O154" s="298">
        <v>502978.01</v>
      </c>
      <c r="P154" s="298">
        <v>77381.27</v>
      </c>
      <c r="Q154" s="298"/>
      <c r="R154" s="298">
        <v>0</v>
      </c>
      <c r="S154" s="298">
        <v>3869061.8299999996</v>
      </c>
      <c r="T154" s="295" t="s">
        <v>369</v>
      </c>
      <c r="U154" s="295">
        <v>0</v>
      </c>
      <c r="V154" s="298">
        <v>0</v>
      </c>
      <c r="W154" s="299">
        <v>0</v>
      </c>
    </row>
    <row r="155" spans="1:23" s="289" customFormat="1" ht="30" customHeight="1" x14ac:dyDescent="0.25">
      <c r="A155" s="335">
        <v>148</v>
      </c>
      <c r="B155" s="300" t="s">
        <v>903</v>
      </c>
      <c r="C155" s="301">
        <v>124824</v>
      </c>
      <c r="D155" s="302" t="s">
        <v>851</v>
      </c>
      <c r="E155" s="302" t="s">
        <v>852</v>
      </c>
      <c r="F155" s="302" t="s">
        <v>853</v>
      </c>
      <c r="G155" s="344">
        <v>43132</v>
      </c>
      <c r="H155" s="344">
        <v>44681</v>
      </c>
      <c r="I155" s="300" t="s">
        <v>101</v>
      </c>
      <c r="J155" s="300" t="s">
        <v>102</v>
      </c>
      <c r="K155" s="300" t="s">
        <v>854</v>
      </c>
      <c r="L155" s="300" t="s">
        <v>170</v>
      </c>
      <c r="M155" s="301" t="s">
        <v>532</v>
      </c>
      <c r="N155" s="303">
        <v>5091411.57</v>
      </c>
      <c r="O155" s="303">
        <v>778686.47</v>
      </c>
      <c r="P155" s="303">
        <v>119797.91</v>
      </c>
      <c r="Q155" s="303"/>
      <c r="R155" s="303">
        <v>2368.1</v>
      </c>
      <c r="S155" s="303">
        <v>5992264.0499999998</v>
      </c>
      <c r="T155" s="300" t="s">
        <v>369</v>
      </c>
      <c r="U155" s="300">
        <v>0</v>
      </c>
      <c r="V155" s="303">
        <v>0</v>
      </c>
      <c r="W155" s="304">
        <v>0</v>
      </c>
    </row>
    <row r="156" spans="1:23" s="289" customFormat="1" ht="30" customHeight="1" x14ac:dyDescent="0.25">
      <c r="A156" s="335">
        <v>149</v>
      </c>
      <c r="B156" s="295" t="s">
        <v>904</v>
      </c>
      <c r="C156" s="296">
        <v>125630</v>
      </c>
      <c r="D156" s="297" t="s">
        <v>855</v>
      </c>
      <c r="E156" s="297" t="s">
        <v>856</v>
      </c>
      <c r="F156" s="297" t="s">
        <v>857</v>
      </c>
      <c r="G156" s="345" t="s">
        <v>858</v>
      </c>
      <c r="H156" s="345" t="s">
        <v>859</v>
      </c>
      <c r="I156" s="295" t="s">
        <v>101</v>
      </c>
      <c r="J156" s="295" t="s">
        <v>102</v>
      </c>
      <c r="K156" s="295" t="s">
        <v>860</v>
      </c>
      <c r="L156" s="295" t="s">
        <v>170</v>
      </c>
      <c r="M156" s="296" t="s">
        <v>861</v>
      </c>
      <c r="N156" s="298">
        <v>9327848.6099999994</v>
      </c>
      <c r="O156" s="298">
        <v>1426612.06</v>
      </c>
      <c r="P156" s="298">
        <v>219478.84</v>
      </c>
      <c r="Q156" s="298"/>
      <c r="R156" s="298">
        <v>0</v>
      </c>
      <c r="S156" s="298">
        <v>10973939.51</v>
      </c>
      <c r="T156" s="295" t="s">
        <v>369</v>
      </c>
      <c r="U156" s="295">
        <v>0</v>
      </c>
      <c r="V156" s="298">
        <v>380634.6</v>
      </c>
      <c r="W156" s="299">
        <v>58214.720000000001</v>
      </c>
    </row>
    <row r="157" spans="1:23" s="289" customFormat="1" ht="30" customHeight="1" x14ac:dyDescent="0.25">
      <c r="A157" s="335">
        <v>150</v>
      </c>
      <c r="B157" s="300" t="s">
        <v>904</v>
      </c>
      <c r="C157" s="301">
        <v>123169</v>
      </c>
      <c r="D157" s="302" t="s">
        <v>862</v>
      </c>
      <c r="E157" s="302" t="s">
        <v>863</v>
      </c>
      <c r="F157" s="302" t="s">
        <v>864</v>
      </c>
      <c r="G157" s="344" t="s">
        <v>865</v>
      </c>
      <c r="H157" s="344" t="s">
        <v>866</v>
      </c>
      <c r="I157" s="300" t="s">
        <v>101</v>
      </c>
      <c r="J157" s="295" t="s">
        <v>102</v>
      </c>
      <c r="K157" s="300" t="s">
        <v>867</v>
      </c>
      <c r="L157" s="300" t="s">
        <v>170</v>
      </c>
      <c r="M157" s="301" t="s">
        <v>868</v>
      </c>
      <c r="N157" s="303">
        <v>19682225.420000002</v>
      </c>
      <c r="O157" s="303">
        <v>3010222.34</v>
      </c>
      <c r="P157" s="303">
        <v>463111.54999999993</v>
      </c>
      <c r="Q157" s="303"/>
      <c r="R157" s="303">
        <v>398740.65</v>
      </c>
      <c r="S157" s="303">
        <v>23554299.960000001</v>
      </c>
      <c r="T157" s="300" t="s">
        <v>369</v>
      </c>
      <c r="U157" s="300">
        <v>0</v>
      </c>
      <c r="V157" s="303">
        <v>209177.19</v>
      </c>
      <c r="W157" s="304">
        <v>31991.79</v>
      </c>
    </row>
    <row r="158" spans="1:23" s="289" customFormat="1" ht="30" customHeight="1" x14ac:dyDescent="0.25">
      <c r="A158" s="335">
        <v>151</v>
      </c>
      <c r="B158" s="300" t="s">
        <v>903</v>
      </c>
      <c r="C158" s="301">
        <v>124743</v>
      </c>
      <c r="D158" s="302" t="s">
        <v>905</v>
      </c>
      <c r="E158" s="302" t="s">
        <v>906</v>
      </c>
      <c r="F158" s="302" t="s">
        <v>907</v>
      </c>
      <c r="G158" s="344">
        <v>44175</v>
      </c>
      <c r="H158" s="344">
        <v>45291</v>
      </c>
      <c r="I158" s="300" t="s">
        <v>101</v>
      </c>
      <c r="J158" s="295" t="s">
        <v>102</v>
      </c>
      <c r="K158" s="300" t="s">
        <v>774</v>
      </c>
      <c r="L158" s="300" t="s">
        <v>170</v>
      </c>
      <c r="M158" s="301" t="s">
        <v>532</v>
      </c>
      <c r="N158" s="303">
        <v>13867347.74</v>
      </c>
      <c r="O158" s="303">
        <v>2120888.4700000002</v>
      </c>
      <c r="P158" s="303">
        <v>326290.54000000004</v>
      </c>
      <c r="Q158" s="303"/>
      <c r="R158" s="303">
        <v>244860.35</v>
      </c>
      <c r="S158" s="303">
        <v>16559387.1</v>
      </c>
      <c r="T158" s="300" t="s">
        <v>369</v>
      </c>
      <c r="U158" s="300">
        <v>0</v>
      </c>
      <c r="V158" s="303">
        <v>4894358.0199999996</v>
      </c>
      <c r="W158" s="304">
        <v>0</v>
      </c>
    </row>
    <row r="159" spans="1:23" s="289" customFormat="1" ht="30" customHeight="1" x14ac:dyDescent="0.25">
      <c r="A159" s="335">
        <v>152</v>
      </c>
      <c r="B159" s="300" t="s">
        <v>904</v>
      </c>
      <c r="C159" s="301">
        <v>125351</v>
      </c>
      <c r="D159" s="302" t="s">
        <v>908</v>
      </c>
      <c r="E159" s="302" t="s">
        <v>909</v>
      </c>
      <c r="F159" s="302" t="s">
        <v>910</v>
      </c>
      <c r="G159" s="344" t="s">
        <v>911</v>
      </c>
      <c r="H159" s="344" t="s">
        <v>922</v>
      </c>
      <c r="I159" s="300" t="s">
        <v>101</v>
      </c>
      <c r="J159" s="295" t="s">
        <v>102</v>
      </c>
      <c r="K159" s="300" t="s">
        <v>912</v>
      </c>
      <c r="L159" s="300" t="s">
        <v>170</v>
      </c>
      <c r="M159" s="301" t="s">
        <v>861</v>
      </c>
      <c r="N159" s="303">
        <v>7180357.3899999997</v>
      </c>
      <c r="O159" s="303">
        <v>1098172.1499999999</v>
      </c>
      <c r="P159" s="303">
        <v>168949.71999999974</v>
      </c>
      <c r="Q159" s="303"/>
      <c r="R159" s="303">
        <v>6750515.6799999997</v>
      </c>
      <c r="S159" s="303">
        <v>15197994.939999998</v>
      </c>
      <c r="T159" s="300" t="s">
        <v>369</v>
      </c>
      <c r="U159" s="300">
        <v>0</v>
      </c>
      <c r="V159" s="303">
        <v>0</v>
      </c>
      <c r="W159" s="304">
        <v>0</v>
      </c>
    </row>
    <row r="160" spans="1:23" s="289" customFormat="1" ht="30" customHeight="1" x14ac:dyDescent="0.25">
      <c r="A160" s="335">
        <v>153</v>
      </c>
      <c r="B160" s="300" t="s">
        <v>913</v>
      </c>
      <c r="C160" s="301">
        <v>129563</v>
      </c>
      <c r="D160" s="302" t="s">
        <v>914</v>
      </c>
      <c r="E160" s="302" t="s">
        <v>308</v>
      </c>
      <c r="F160" s="302" t="s">
        <v>915</v>
      </c>
      <c r="G160" s="344" t="s">
        <v>916</v>
      </c>
      <c r="H160" s="344" t="s">
        <v>917</v>
      </c>
      <c r="I160" s="300" t="s">
        <v>101</v>
      </c>
      <c r="J160" s="295" t="s">
        <v>102</v>
      </c>
      <c r="K160" s="300" t="s">
        <v>103</v>
      </c>
      <c r="L160" s="300" t="s">
        <v>170</v>
      </c>
      <c r="M160" s="301" t="s">
        <v>918</v>
      </c>
      <c r="N160" s="303">
        <v>9468670.1500000004</v>
      </c>
      <c r="O160" s="303">
        <v>1448149.54</v>
      </c>
      <c r="P160" s="303">
        <v>222792.24000000022</v>
      </c>
      <c r="Q160" s="303"/>
      <c r="R160" s="303">
        <v>11721791.75</v>
      </c>
      <c r="S160" s="303">
        <v>22861403.68</v>
      </c>
      <c r="T160" s="300" t="s">
        <v>369</v>
      </c>
      <c r="U160" s="300">
        <v>0</v>
      </c>
      <c r="V160" s="303">
        <v>0</v>
      </c>
      <c r="W160" s="304">
        <v>0</v>
      </c>
    </row>
    <row r="161" spans="1:23" s="289" customFormat="1" ht="30" customHeight="1" x14ac:dyDescent="0.25">
      <c r="A161" s="335">
        <v>154</v>
      </c>
      <c r="B161" s="300" t="s">
        <v>903</v>
      </c>
      <c r="C161" s="301">
        <v>123611</v>
      </c>
      <c r="D161" s="302" t="s">
        <v>923</v>
      </c>
      <c r="E161" s="302" t="s">
        <v>924</v>
      </c>
      <c r="F161" s="302" t="s">
        <v>925</v>
      </c>
      <c r="G161" s="344">
        <v>43132</v>
      </c>
      <c r="H161" s="344">
        <v>44926</v>
      </c>
      <c r="I161" s="300" t="s">
        <v>101</v>
      </c>
      <c r="J161" s="295" t="s">
        <v>102</v>
      </c>
      <c r="K161" s="300" t="s">
        <v>929</v>
      </c>
      <c r="L161" s="300" t="s">
        <v>170</v>
      </c>
      <c r="M161" s="301" t="s">
        <v>532</v>
      </c>
      <c r="N161" s="303">
        <v>3743632.61</v>
      </c>
      <c r="O161" s="303">
        <v>572555.56000000006</v>
      </c>
      <c r="P161" s="303">
        <v>88085.47</v>
      </c>
      <c r="Q161" s="303"/>
      <c r="R161" s="303">
        <v>4760</v>
      </c>
      <c r="S161" s="303">
        <v>4409033.6399999997</v>
      </c>
      <c r="T161" s="300" t="s">
        <v>369</v>
      </c>
      <c r="U161" s="300"/>
      <c r="V161" s="303">
        <v>0</v>
      </c>
      <c r="W161" s="304">
        <v>0</v>
      </c>
    </row>
    <row r="162" spans="1:23" s="289" customFormat="1" ht="30" customHeight="1" x14ac:dyDescent="0.25">
      <c r="A162" s="335">
        <v>155</v>
      </c>
      <c r="B162" s="295" t="s">
        <v>903</v>
      </c>
      <c r="C162" s="296">
        <v>124613</v>
      </c>
      <c r="D162" s="297" t="s">
        <v>926</v>
      </c>
      <c r="E162" s="297" t="s">
        <v>927</v>
      </c>
      <c r="F162" s="297" t="s">
        <v>928</v>
      </c>
      <c r="G162" s="345">
        <v>43252</v>
      </c>
      <c r="H162" s="345">
        <v>44926</v>
      </c>
      <c r="I162" s="295" t="s">
        <v>101</v>
      </c>
      <c r="J162" s="295" t="s">
        <v>102</v>
      </c>
      <c r="K162" s="295" t="s">
        <v>153</v>
      </c>
      <c r="L162" s="295" t="s">
        <v>170</v>
      </c>
      <c r="M162" s="296" t="s">
        <v>532</v>
      </c>
      <c r="N162" s="298">
        <v>12322627.369999999</v>
      </c>
      <c r="O162" s="298">
        <v>1884637.08</v>
      </c>
      <c r="P162" s="298">
        <v>289944.23</v>
      </c>
      <c r="Q162" s="298"/>
      <c r="R162" s="298">
        <v>465670.01</v>
      </c>
      <c r="S162" s="298">
        <v>14962878.689999999</v>
      </c>
      <c r="T162" s="295" t="s">
        <v>369</v>
      </c>
      <c r="U162" s="295"/>
      <c r="V162" s="298">
        <v>0</v>
      </c>
      <c r="W162" s="299">
        <v>0</v>
      </c>
    </row>
    <row r="163" spans="1:23" s="289" customFormat="1" ht="30" customHeight="1" thickBot="1" x14ac:dyDescent="0.3">
      <c r="A163" s="336">
        <v>156</v>
      </c>
      <c r="B163" s="337" t="s">
        <v>989</v>
      </c>
      <c r="C163" s="338">
        <v>129397</v>
      </c>
      <c r="D163" s="339" t="s">
        <v>990</v>
      </c>
      <c r="E163" s="339" t="s">
        <v>991</v>
      </c>
      <c r="F163" s="339" t="s">
        <v>992</v>
      </c>
      <c r="G163" s="346">
        <v>43466</v>
      </c>
      <c r="H163" s="346">
        <v>44926</v>
      </c>
      <c r="I163" s="337" t="s">
        <v>993</v>
      </c>
      <c r="J163" s="337" t="s">
        <v>50</v>
      </c>
      <c r="K163" s="337" t="s">
        <v>993</v>
      </c>
      <c r="L163" s="337" t="s">
        <v>51</v>
      </c>
      <c r="M163" s="338" t="s">
        <v>433</v>
      </c>
      <c r="N163" s="340">
        <v>17403792.5</v>
      </c>
      <c r="O163" s="340">
        <v>2568156.5</v>
      </c>
      <c r="P163" s="340">
        <v>503101</v>
      </c>
      <c r="Q163" s="340"/>
      <c r="R163" s="340">
        <v>3325000</v>
      </c>
      <c r="S163" s="340">
        <v>23800050</v>
      </c>
      <c r="T163" s="337" t="s">
        <v>52</v>
      </c>
      <c r="U163" s="337">
        <v>0</v>
      </c>
      <c r="V163" s="340">
        <v>62921.25</v>
      </c>
      <c r="W163" s="341">
        <v>0</v>
      </c>
    </row>
    <row r="164" spans="1:23" s="289" customFormat="1" ht="30" customHeight="1" thickBot="1" x14ac:dyDescent="0.3">
      <c r="A164" s="402" t="s">
        <v>11</v>
      </c>
      <c r="B164" s="403"/>
      <c r="C164" s="403"/>
      <c r="D164" s="403"/>
      <c r="E164" s="403"/>
      <c r="F164" s="403"/>
      <c r="G164" s="403"/>
      <c r="H164" s="403"/>
      <c r="I164" s="403"/>
      <c r="J164" s="403"/>
      <c r="K164" s="403"/>
      <c r="L164" s="403"/>
      <c r="M164" s="403"/>
      <c r="N164" s="293">
        <f>SUM(N8:N163)</f>
        <v>975886101.02000022</v>
      </c>
      <c r="O164" s="293">
        <f t="shared" ref="O164:W164" si="0">SUM(O8:O163)</f>
        <v>158051472.14000005</v>
      </c>
      <c r="P164" s="293">
        <f t="shared" si="0"/>
        <v>122934030.756</v>
      </c>
      <c r="Q164" s="293">
        <f t="shared" si="0"/>
        <v>99186075.030000001</v>
      </c>
      <c r="R164" s="293">
        <f t="shared" si="0"/>
        <v>171602694.26000002</v>
      </c>
      <c r="S164" s="293">
        <f t="shared" si="0"/>
        <v>1428474298.1759999</v>
      </c>
      <c r="T164" s="293"/>
      <c r="U164" s="293"/>
      <c r="V164" s="293">
        <f t="shared" si="0"/>
        <v>271058555.09000003</v>
      </c>
      <c r="W164" s="294">
        <f t="shared" si="0"/>
        <v>25972126.829999976</v>
      </c>
    </row>
  </sheetData>
  <autoFilter ref="T3:T164" xr:uid="{00000000-0009-0000-0000-000004000000}"/>
  <mergeCells count="26">
    <mergeCell ref="V6:V7"/>
    <mergeCell ref="W6:W7"/>
    <mergeCell ref="N5:P5"/>
    <mergeCell ref="A164:M164"/>
    <mergeCell ref="R5:R7"/>
    <mergeCell ref="S5:S7"/>
    <mergeCell ref="T5:T7"/>
    <mergeCell ref="M5:M7"/>
    <mergeCell ref="Q5:Q7"/>
    <mergeCell ref="P6:P7"/>
    <mergeCell ref="A3:W3"/>
    <mergeCell ref="A5:A7"/>
    <mergeCell ref="B5:B7"/>
    <mergeCell ref="C5:C7"/>
    <mergeCell ref="D5:D7"/>
    <mergeCell ref="E5:E7"/>
    <mergeCell ref="F5:F7"/>
    <mergeCell ref="G5:G7"/>
    <mergeCell ref="H5:H7"/>
    <mergeCell ref="I5:I7"/>
    <mergeCell ref="V5:W5"/>
    <mergeCell ref="N6:O6"/>
    <mergeCell ref="U5:U7"/>
    <mergeCell ref="J5:J7"/>
    <mergeCell ref="K5:K7"/>
    <mergeCell ref="L5:L7"/>
  </mergeCells>
  <conditionalFormatting sqref="C156:C158">
    <cfRule type="duplicateValues" dxfId="7" priority="7"/>
    <cfRule type="duplicateValues" dxfId="6" priority="8"/>
  </conditionalFormatting>
  <conditionalFormatting sqref="C159:C163">
    <cfRule type="duplicateValues" dxfId="5" priority="1"/>
    <cfRule type="duplicateValues" dxfId="4" priority="2"/>
  </conditionalFormatting>
  <conditionalFormatting sqref="C8:C155">
    <cfRule type="duplicateValues" dxfId="3" priority="110"/>
    <cfRule type="duplicateValues" dxfId="2" priority="111"/>
  </conditionalFormatting>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MJ65"/>
  <sheetViews>
    <sheetView zoomScale="85" zoomScaleNormal="85" workbookViewId="0">
      <selection activeCell="AD71" sqref="AD71"/>
    </sheetView>
  </sheetViews>
  <sheetFormatPr defaultColWidth="9.140625" defaultRowHeight="15" x14ac:dyDescent="0.25"/>
  <cols>
    <col min="1" max="1" width="4.28515625" style="95" customWidth="1"/>
    <col min="2" max="2" width="10.85546875" style="96" customWidth="1"/>
    <col min="3" max="3" width="7.5703125" style="95" customWidth="1"/>
    <col min="4" max="4" width="42.85546875" style="95" customWidth="1"/>
    <col min="5" max="5" width="8.28515625" style="97" customWidth="1"/>
    <col min="6" max="6" width="12.7109375" style="97" customWidth="1"/>
    <col min="7" max="7" width="34.7109375" style="98" customWidth="1"/>
    <col min="8" max="8" width="24" style="95" customWidth="1"/>
    <col min="9" max="9" width="60" style="95" customWidth="1"/>
    <col min="10" max="10" width="18.140625" style="348" customWidth="1"/>
    <col min="11" max="11" width="18.85546875" style="348" customWidth="1"/>
    <col min="12" max="12" width="14.5703125" style="99" customWidth="1"/>
    <col min="13" max="13" width="17.5703125" style="99" customWidth="1"/>
    <col min="14" max="14" width="24" style="95" customWidth="1"/>
    <col min="15" max="15" width="26" style="95" customWidth="1"/>
    <col min="16" max="16" width="22.140625" style="272" customWidth="1"/>
    <col min="17" max="17" width="13.28515625" style="97" customWidth="1"/>
    <col min="18" max="18" width="24.140625" style="95" customWidth="1"/>
    <col min="19" max="19" width="22" style="95" customWidth="1"/>
    <col min="20" max="20" width="23.42578125" style="95" customWidth="1"/>
    <col min="21" max="21" width="13.28515625" style="95" customWidth="1"/>
    <col min="22" max="22" width="18.5703125" style="95" customWidth="1"/>
    <col min="23" max="23" width="22.140625" style="95" customWidth="1"/>
    <col min="24" max="24" width="23.85546875" style="95" customWidth="1"/>
    <col min="25" max="25" width="20.7109375" style="95" customWidth="1"/>
    <col min="26" max="26" width="23.5703125" style="100" customWidth="1"/>
    <col min="27" max="27" width="21.28515625" style="100" customWidth="1"/>
    <col min="28" max="1024" width="9.140625" style="95"/>
  </cols>
  <sheetData>
    <row r="1" spans="1:27" ht="30" customHeight="1" x14ac:dyDescent="0.25">
      <c r="E1" s="95"/>
      <c r="F1" s="95"/>
    </row>
    <row r="2" spans="1:27" s="103" customFormat="1" ht="30" customHeight="1" x14ac:dyDescent="0.2">
      <c r="A2" s="101"/>
      <c r="B2" s="410" t="s">
        <v>546</v>
      </c>
      <c r="C2" s="410"/>
      <c r="D2" s="410"/>
      <c r="E2" s="410"/>
      <c r="F2" s="410"/>
      <c r="G2" s="410"/>
      <c r="H2" s="410"/>
      <c r="I2" s="410"/>
      <c r="J2" s="410"/>
      <c r="K2" s="410"/>
      <c r="L2" s="410"/>
      <c r="M2" s="37"/>
      <c r="N2" s="37"/>
      <c r="O2" s="37"/>
      <c r="P2" s="273"/>
      <c r="Q2" s="102"/>
      <c r="R2" s="35">
        <f>R8+R9</f>
        <v>16665194.43</v>
      </c>
      <c r="S2" s="35">
        <f t="shared" ref="S2:W2" si="0">S8+S9</f>
        <v>2718566.71</v>
      </c>
      <c r="T2" s="35">
        <f t="shared" si="0"/>
        <v>198509.24000000002</v>
      </c>
      <c r="U2" s="35">
        <f t="shared" si="0"/>
        <v>0</v>
      </c>
      <c r="V2" s="35">
        <f t="shared" si="0"/>
        <v>0</v>
      </c>
      <c r="W2" s="35">
        <f t="shared" si="0"/>
        <v>19582270.379999999</v>
      </c>
      <c r="X2" s="37"/>
      <c r="Y2" s="37"/>
      <c r="Z2" s="104"/>
    </row>
    <row r="3" spans="1:27" s="105" customFormat="1" ht="30" customHeight="1" thickBot="1" x14ac:dyDescent="0.25">
      <c r="B3" s="106"/>
      <c r="C3" s="411"/>
      <c r="D3" s="411"/>
      <c r="E3" s="411"/>
      <c r="F3" s="411"/>
      <c r="G3" s="411"/>
      <c r="H3" s="411"/>
      <c r="I3" s="411"/>
      <c r="J3" s="411"/>
      <c r="K3" s="411"/>
      <c r="L3" s="411"/>
      <c r="M3" s="411"/>
      <c r="N3" s="411"/>
      <c r="O3" s="411"/>
      <c r="P3" s="411"/>
      <c r="Q3" s="411"/>
      <c r="R3" s="411"/>
      <c r="S3" s="411"/>
      <c r="T3" s="411"/>
      <c r="U3" s="411"/>
      <c r="V3" s="411"/>
      <c r="W3" s="411"/>
      <c r="X3" s="411"/>
      <c r="Y3" s="411"/>
      <c r="Z3" s="411"/>
      <c r="AA3" s="411"/>
    </row>
    <row r="4" spans="1:27" s="99" customFormat="1" ht="30" customHeight="1" thickBot="1" x14ac:dyDescent="0.3">
      <c r="B4" s="412" t="s">
        <v>547</v>
      </c>
      <c r="C4" s="413" t="s">
        <v>87</v>
      </c>
      <c r="D4" s="413" t="s">
        <v>88</v>
      </c>
      <c r="E4" s="413" t="s">
        <v>548</v>
      </c>
      <c r="F4" s="413" t="s">
        <v>549</v>
      </c>
      <c r="G4" s="413" t="s">
        <v>17</v>
      </c>
      <c r="H4" s="413" t="s">
        <v>550</v>
      </c>
      <c r="I4" s="413" t="s">
        <v>22</v>
      </c>
      <c r="J4" s="414" t="s">
        <v>831</v>
      </c>
      <c r="K4" s="414" t="s">
        <v>832</v>
      </c>
      <c r="L4" s="413" t="s">
        <v>551</v>
      </c>
      <c r="M4" s="413" t="s">
        <v>552</v>
      </c>
      <c r="N4" s="413" t="s">
        <v>553</v>
      </c>
      <c r="O4" s="413" t="s">
        <v>554</v>
      </c>
      <c r="P4" s="413" t="s">
        <v>555</v>
      </c>
      <c r="Q4" s="413" t="s">
        <v>29</v>
      </c>
      <c r="R4" s="421" t="s">
        <v>556</v>
      </c>
      <c r="S4" s="421"/>
      <c r="T4" s="421"/>
      <c r="U4" s="107"/>
      <c r="V4" s="107"/>
      <c r="W4" s="416" t="s">
        <v>34</v>
      </c>
      <c r="X4" s="416" t="s">
        <v>557</v>
      </c>
      <c r="Y4" s="416" t="s">
        <v>558</v>
      </c>
      <c r="Z4" s="418" t="s">
        <v>37</v>
      </c>
      <c r="AA4" s="418"/>
    </row>
    <row r="5" spans="1:27" s="99" customFormat="1" ht="30" customHeight="1" thickBot="1" x14ac:dyDescent="0.3">
      <c r="B5" s="412"/>
      <c r="C5" s="413"/>
      <c r="D5" s="413"/>
      <c r="E5" s="413"/>
      <c r="F5" s="413"/>
      <c r="G5" s="413"/>
      <c r="H5" s="413"/>
      <c r="I5" s="413"/>
      <c r="J5" s="414"/>
      <c r="K5" s="414"/>
      <c r="L5" s="413"/>
      <c r="M5" s="413"/>
      <c r="N5" s="413"/>
      <c r="O5" s="413"/>
      <c r="P5" s="413"/>
      <c r="Q5" s="413"/>
      <c r="R5" s="419" t="s">
        <v>94</v>
      </c>
      <c r="S5" s="419"/>
      <c r="T5" s="417" t="s">
        <v>559</v>
      </c>
      <c r="U5" s="417" t="s">
        <v>96</v>
      </c>
      <c r="V5" s="417" t="s">
        <v>32</v>
      </c>
      <c r="W5" s="416"/>
      <c r="X5" s="416"/>
      <c r="Y5" s="416"/>
      <c r="Z5" s="417" t="s">
        <v>38</v>
      </c>
      <c r="AA5" s="420" t="s">
        <v>39</v>
      </c>
    </row>
    <row r="6" spans="1:27" s="99" customFormat="1" ht="30" customHeight="1" thickBot="1" x14ac:dyDescent="0.3">
      <c r="B6" s="412"/>
      <c r="C6" s="413"/>
      <c r="D6" s="413"/>
      <c r="E6" s="413"/>
      <c r="F6" s="413"/>
      <c r="G6" s="413"/>
      <c r="H6" s="413"/>
      <c r="I6" s="413"/>
      <c r="J6" s="414"/>
      <c r="K6" s="414"/>
      <c r="L6" s="413"/>
      <c r="M6" s="413"/>
      <c r="N6" s="413"/>
      <c r="O6" s="413"/>
      <c r="P6" s="413"/>
      <c r="Q6" s="413"/>
      <c r="R6" s="108" t="s">
        <v>38</v>
      </c>
      <c r="S6" s="108" t="s">
        <v>97</v>
      </c>
      <c r="T6" s="417"/>
      <c r="U6" s="417"/>
      <c r="V6" s="417"/>
      <c r="W6" s="417"/>
      <c r="X6" s="417"/>
      <c r="Y6" s="417"/>
      <c r="Z6" s="417"/>
      <c r="AA6" s="420"/>
    </row>
    <row r="7" spans="1:27" s="109" customFormat="1" ht="30" customHeight="1" x14ac:dyDescent="0.25">
      <c r="B7" s="110" t="s">
        <v>560</v>
      </c>
      <c r="C7" s="111">
        <v>1</v>
      </c>
      <c r="D7" s="112" t="s">
        <v>931</v>
      </c>
      <c r="E7" s="111">
        <v>18</v>
      </c>
      <c r="F7" s="111">
        <v>101688</v>
      </c>
      <c r="G7" s="112" t="s">
        <v>561</v>
      </c>
      <c r="H7" s="112" t="s">
        <v>562</v>
      </c>
      <c r="I7" s="112" t="s">
        <v>563</v>
      </c>
      <c r="J7" s="349">
        <v>42972</v>
      </c>
      <c r="K7" s="349">
        <v>44313</v>
      </c>
      <c r="L7" s="113">
        <v>0.8500000038602159</v>
      </c>
      <c r="M7" s="111" t="s">
        <v>564</v>
      </c>
      <c r="N7" s="111" t="s">
        <v>50</v>
      </c>
      <c r="O7" s="111" t="s">
        <v>565</v>
      </c>
      <c r="P7" s="275" t="s">
        <v>566</v>
      </c>
      <c r="Q7" s="111">
        <v>110</v>
      </c>
      <c r="R7" s="114">
        <v>19377154.050000001</v>
      </c>
      <c r="S7" s="114">
        <v>3211597.07</v>
      </c>
      <c r="T7" s="114">
        <v>207900.6</v>
      </c>
      <c r="U7" s="114">
        <v>0</v>
      </c>
      <c r="V7" s="114">
        <v>0</v>
      </c>
      <c r="W7" s="114">
        <v>22796651.720000003</v>
      </c>
      <c r="X7" s="114" t="s">
        <v>665</v>
      </c>
      <c r="Y7" s="115" t="s">
        <v>932</v>
      </c>
      <c r="Z7" s="114">
        <v>15795596.050000001</v>
      </c>
      <c r="AA7" s="116">
        <v>2486957.37</v>
      </c>
    </row>
    <row r="8" spans="1:27" s="109" customFormat="1" ht="30" customHeight="1" x14ac:dyDescent="0.25">
      <c r="B8" s="110" t="s">
        <v>560</v>
      </c>
      <c r="C8" s="111">
        <v>2</v>
      </c>
      <c r="D8" s="112" t="s">
        <v>933</v>
      </c>
      <c r="E8" s="111">
        <v>85</v>
      </c>
      <c r="F8" s="111">
        <v>106891</v>
      </c>
      <c r="G8" s="112" t="s">
        <v>567</v>
      </c>
      <c r="H8" s="112" t="s">
        <v>568</v>
      </c>
      <c r="I8" s="112" t="s">
        <v>569</v>
      </c>
      <c r="J8" s="349">
        <v>42963</v>
      </c>
      <c r="K8" s="349">
        <v>43073</v>
      </c>
      <c r="L8" s="113">
        <v>0.94124567463765418</v>
      </c>
      <c r="M8" s="111" t="s">
        <v>570</v>
      </c>
      <c r="N8" s="111" t="s">
        <v>571</v>
      </c>
      <c r="O8" s="111" t="s">
        <v>153</v>
      </c>
      <c r="P8" s="275" t="s">
        <v>572</v>
      </c>
      <c r="Q8" s="111">
        <v>104</v>
      </c>
      <c r="R8" s="114">
        <v>209039.68</v>
      </c>
      <c r="S8" s="114">
        <v>8339.92</v>
      </c>
      <c r="T8" s="114">
        <v>4708.7299999999996</v>
      </c>
      <c r="U8" s="114">
        <v>0</v>
      </c>
      <c r="V8" s="114">
        <v>0</v>
      </c>
      <c r="W8" s="114">
        <v>222088.33000000002</v>
      </c>
      <c r="X8" s="114" t="s">
        <v>787</v>
      </c>
      <c r="Y8" s="117" t="s">
        <v>573</v>
      </c>
      <c r="Z8" s="114">
        <v>91992.74000000002</v>
      </c>
      <c r="AA8" s="116">
        <v>3827.34</v>
      </c>
    </row>
    <row r="9" spans="1:27" s="109" customFormat="1" ht="30" customHeight="1" x14ac:dyDescent="0.25">
      <c r="B9" s="110" t="s">
        <v>560</v>
      </c>
      <c r="C9" s="111">
        <v>3</v>
      </c>
      <c r="D9" s="112" t="s">
        <v>931</v>
      </c>
      <c r="E9" s="111">
        <v>18</v>
      </c>
      <c r="F9" s="111">
        <v>102133</v>
      </c>
      <c r="G9" s="112" t="s">
        <v>574</v>
      </c>
      <c r="H9" s="112" t="s">
        <v>568</v>
      </c>
      <c r="I9" s="112" t="s">
        <v>575</v>
      </c>
      <c r="J9" s="349">
        <v>42990</v>
      </c>
      <c r="K9" s="349">
        <v>44266</v>
      </c>
      <c r="L9" s="113">
        <v>0.85000000038739298</v>
      </c>
      <c r="M9" s="111" t="s">
        <v>576</v>
      </c>
      <c r="N9" s="111" t="s">
        <v>571</v>
      </c>
      <c r="O9" s="111" t="s">
        <v>153</v>
      </c>
      <c r="P9" s="275" t="s">
        <v>577</v>
      </c>
      <c r="Q9" s="111">
        <v>110</v>
      </c>
      <c r="R9" s="114">
        <v>16456154.75</v>
      </c>
      <c r="S9" s="114">
        <v>2710226.79</v>
      </c>
      <c r="T9" s="114">
        <v>193800.51</v>
      </c>
      <c r="U9" s="114">
        <v>0</v>
      </c>
      <c r="V9" s="114">
        <v>0</v>
      </c>
      <c r="W9" s="114">
        <v>19360182.050000001</v>
      </c>
      <c r="X9" s="114" t="s">
        <v>787</v>
      </c>
      <c r="Y9" s="117" t="s">
        <v>934</v>
      </c>
      <c r="Z9" s="114">
        <v>6484811.459999999</v>
      </c>
      <c r="AA9" s="116">
        <v>868655.01000000013</v>
      </c>
    </row>
    <row r="10" spans="1:27" s="109" customFormat="1" ht="30" customHeight="1" x14ac:dyDescent="0.25">
      <c r="B10" s="118" t="s">
        <v>560</v>
      </c>
      <c r="C10" s="275">
        <v>4</v>
      </c>
      <c r="D10" s="119" t="s">
        <v>935</v>
      </c>
      <c r="E10" s="120">
        <v>20</v>
      </c>
      <c r="F10" s="120">
        <v>101898</v>
      </c>
      <c r="G10" s="119" t="s">
        <v>578</v>
      </c>
      <c r="H10" s="119" t="s">
        <v>579</v>
      </c>
      <c r="I10" s="119" t="s">
        <v>580</v>
      </c>
      <c r="J10" s="350">
        <v>42985</v>
      </c>
      <c r="K10" s="350">
        <v>44322</v>
      </c>
      <c r="L10" s="121">
        <v>0.847532308705648</v>
      </c>
      <c r="M10" s="120" t="s">
        <v>576</v>
      </c>
      <c r="N10" s="120" t="s">
        <v>102</v>
      </c>
      <c r="O10" s="120" t="s">
        <v>472</v>
      </c>
      <c r="P10" s="278" t="s">
        <v>581</v>
      </c>
      <c r="Q10" s="120">
        <v>110</v>
      </c>
      <c r="R10" s="122">
        <v>17423565.379999999</v>
      </c>
      <c r="S10" s="122">
        <v>2809947.06</v>
      </c>
      <c r="T10" s="122">
        <v>324483.05</v>
      </c>
      <c r="U10" s="122">
        <v>0</v>
      </c>
      <c r="V10" s="122">
        <v>0</v>
      </c>
      <c r="W10" s="122">
        <v>20557995.489999998</v>
      </c>
      <c r="X10" s="122" t="s">
        <v>665</v>
      </c>
      <c r="Y10" s="117" t="s">
        <v>936</v>
      </c>
      <c r="Z10" s="122">
        <v>11724555.589999996</v>
      </c>
      <c r="AA10" s="123">
        <v>1578847.8900000004</v>
      </c>
    </row>
    <row r="11" spans="1:27" s="109" customFormat="1" ht="30" customHeight="1" x14ac:dyDescent="0.25">
      <c r="B11" s="118" t="s">
        <v>560</v>
      </c>
      <c r="C11" s="275">
        <v>5</v>
      </c>
      <c r="D11" s="119" t="s">
        <v>935</v>
      </c>
      <c r="E11" s="120">
        <v>20</v>
      </c>
      <c r="F11" s="120">
        <v>101853</v>
      </c>
      <c r="G11" s="119" t="s">
        <v>582</v>
      </c>
      <c r="H11" s="119" t="s">
        <v>583</v>
      </c>
      <c r="I11" s="119" t="s">
        <v>584</v>
      </c>
      <c r="J11" s="350">
        <v>42963</v>
      </c>
      <c r="K11" s="350">
        <v>44301</v>
      </c>
      <c r="L11" s="121">
        <v>0.83821932978859259</v>
      </c>
      <c r="M11" s="120" t="s">
        <v>576</v>
      </c>
      <c r="N11" s="120" t="s">
        <v>571</v>
      </c>
      <c r="O11" s="120" t="s">
        <v>103</v>
      </c>
      <c r="P11" s="278" t="s">
        <v>566</v>
      </c>
      <c r="Q11" s="120">
        <v>110</v>
      </c>
      <c r="R11" s="122">
        <v>20731060.170000002</v>
      </c>
      <c r="S11" s="122">
        <v>3390319.04</v>
      </c>
      <c r="T11" s="122">
        <v>610882.9</v>
      </c>
      <c r="U11" s="122">
        <v>0</v>
      </c>
      <c r="V11" s="122">
        <v>0</v>
      </c>
      <c r="W11" s="122">
        <v>24732262.109999999</v>
      </c>
      <c r="X11" s="122" t="s">
        <v>665</v>
      </c>
      <c r="Y11" s="117" t="s">
        <v>937</v>
      </c>
      <c r="Z11" s="122">
        <v>17930668.740000006</v>
      </c>
      <c r="AA11" s="123">
        <v>2619325.2800000003</v>
      </c>
    </row>
    <row r="12" spans="1:27" s="109" customFormat="1" ht="30" customHeight="1" x14ac:dyDescent="0.25">
      <c r="B12" s="124" t="s">
        <v>560</v>
      </c>
      <c r="C12" s="275">
        <v>6</v>
      </c>
      <c r="D12" s="119" t="s">
        <v>931</v>
      </c>
      <c r="E12" s="120">
        <v>18</v>
      </c>
      <c r="F12" s="120">
        <v>101899</v>
      </c>
      <c r="G12" s="119" t="s">
        <v>585</v>
      </c>
      <c r="H12" s="119" t="s">
        <v>586</v>
      </c>
      <c r="I12" s="119" t="s">
        <v>587</v>
      </c>
      <c r="J12" s="350">
        <v>42982</v>
      </c>
      <c r="K12" s="350">
        <v>44340</v>
      </c>
      <c r="L12" s="121">
        <v>0.84767080492001634</v>
      </c>
      <c r="M12" s="120" t="s">
        <v>570</v>
      </c>
      <c r="N12" s="120" t="s">
        <v>50</v>
      </c>
      <c r="O12" s="120" t="s">
        <v>588</v>
      </c>
      <c r="P12" s="278" t="s">
        <v>589</v>
      </c>
      <c r="Q12" s="120">
        <v>110</v>
      </c>
      <c r="R12" s="122">
        <v>16078374.800000001</v>
      </c>
      <c r="S12" s="122">
        <v>2414175.2599999998</v>
      </c>
      <c r="T12" s="122">
        <v>475160.88</v>
      </c>
      <c r="U12" s="122">
        <v>0</v>
      </c>
      <c r="V12" s="122">
        <v>0</v>
      </c>
      <c r="W12" s="122">
        <v>18967710.940000001</v>
      </c>
      <c r="X12" s="122" t="s">
        <v>665</v>
      </c>
      <c r="Y12" s="117" t="s">
        <v>938</v>
      </c>
      <c r="Z12" s="122">
        <v>10073256.649999999</v>
      </c>
      <c r="AA12" s="123">
        <v>1404043.3399999999</v>
      </c>
    </row>
    <row r="13" spans="1:27" s="109" customFormat="1" ht="30" customHeight="1" x14ac:dyDescent="0.25">
      <c r="B13" s="124" t="s">
        <v>560</v>
      </c>
      <c r="C13" s="275">
        <v>7</v>
      </c>
      <c r="D13" s="119" t="s">
        <v>935</v>
      </c>
      <c r="E13" s="120">
        <v>20</v>
      </c>
      <c r="F13" s="120">
        <v>101902</v>
      </c>
      <c r="G13" s="119" t="s">
        <v>590</v>
      </c>
      <c r="H13" s="119" t="s">
        <v>591</v>
      </c>
      <c r="I13" s="119" t="s">
        <v>592</v>
      </c>
      <c r="J13" s="350">
        <v>42979</v>
      </c>
      <c r="K13" s="350">
        <v>44314</v>
      </c>
      <c r="L13" s="121">
        <v>0.84812364434270227</v>
      </c>
      <c r="M13" s="120" t="s">
        <v>570</v>
      </c>
      <c r="N13" s="120" t="s">
        <v>50</v>
      </c>
      <c r="O13" s="120" t="s">
        <v>593</v>
      </c>
      <c r="P13" s="278" t="s">
        <v>594</v>
      </c>
      <c r="Q13" s="120">
        <v>110</v>
      </c>
      <c r="R13" s="122">
        <v>19800325.710000001</v>
      </c>
      <c r="S13" s="122">
        <v>3194842.66</v>
      </c>
      <c r="T13" s="122">
        <v>350868.31</v>
      </c>
      <c r="U13" s="122">
        <v>0</v>
      </c>
      <c r="V13" s="122">
        <v>0</v>
      </c>
      <c r="W13" s="122">
        <v>23346036.68</v>
      </c>
      <c r="X13" s="122" t="s">
        <v>665</v>
      </c>
      <c r="Y13" s="117" t="s">
        <v>939</v>
      </c>
      <c r="Z13" s="122">
        <v>12317370.340000004</v>
      </c>
      <c r="AA13" s="123">
        <v>1441920.9100000001</v>
      </c>
    </row>
    <row r="14" spans="1:27" s="109" customFormat="1" ht="30" customHeight="1" x14ac:dyDescent="0.25">
      <c r="B14" s="124" t="s">
        <v>560</v>
      </c>
      <c r="C14" s="275">
        <v>8</v>
      </c>
      <c r="D14" s="119" t="s">
        <v>931</v>
      </c>
      <c r="E14" s="120">
        <v>18</v>
      </c>
      <c r="F14" s="120">
        <v>101977</v>
      </c>
      <c r="G14" s="119" t="s">
        <v>595</v>
      </c>
      <c r="H14" s="119" t="s">
        <v>596</v>
      </c>
      <c r="I14" s="119" t="s">
        <v>597</v>
      </c>
      <c r="J14" s="350">
        <v>43005</v>
      </c>
      <c r="K14" s="350">
        <v>44300</v>
      </c>
      <c r="L14" s="121">
        <v>0.84370932386707354</v>
      </c>
      <c r="M14" s="120" t="s">
        <v>570</v>
      </c>
      <c r="N14" s="120" t="s">
        <v>598</v>
      </c>
      <c r="O14" s="120" t="s">
        <v>599</v>
      </c>
      <c r="P14" s="278" t="s">
        <v>600</v>
      </c>
      <c r="Q14" s="120">
        <v>110</v>
      </c>
      <c r="R14" s="122">
        <v>20505675.07</v>
      </c>
      <c r="S14" s="122">
        <v>3526021.31</v>
      </c>
      <c r="T14" s="122">
        <v>272497.59999999998</v>
      </c>
      <c r="U14" s="122">
        <v>0</v>
      </c>
      <c r="V14" s="122">
        <v>0</v>
      </c>
      <c r="W14" s="122">
        <v>24304193.98</v>
      </c>
      <c r="X14" s="122" t="s">
        <v>665</v>
      </c>
      <c r="Y14" s="117" t="s">
        <v>940</v>
      </c>
      <c r="Z14" s="122">
        <v>16997602.015999999</v>
      </c>
      <c r="AA14" s="123">
        <v>2555790.8540000003</v>
      </c>
    </row>
    <row r="15" spans="1:27" s="109" customFormat="1" ht="30" customHeight="1" x14ac:dyDescent="0.25">
      <c r="B15" s="124" t="s">
        <v>560</v>
      </c>
      <c r="C15" s="275">
        <v>9</v>
      </c>
      <c r="D15" s="119" t="s">
        <v>931</v>
      </c>
      <c r="E15" s="120">
        <v>138</v>
      </c>
      <c r="F15" s="120">
        <v>114852</v>
      </c>
      <c r="G15" s="119" t="s">
        <v>601</v>
      </c>
      <c r="H15" s="119" t="s">
        <v>602</v>
      </c>
      <c r="I15" s="119" t="s">
        <v>603</v>
      </c>
      <c r="J15" s="350">
        <v>43231</v>
      </c>
      <c r="K15" s="350">
        <v>44326</v>
      </c>
      <c r="L15" s="121">
        <v>0.8417629126621945</v>
      </c>
      <c r="M15" s="120" t="s">
        <v>576</v>
      </c>
      <c r="N15" s="120" t="s">
        <v>102</v>
      </c>
      <c r="O15" s="120" t="s">
        <v>604</v>
      </c>
      <c r="P15" s="278" t="s">
        <v>605</v>
      </c>
      <c r="Q15" s="120">
        <v>110</v>
      </c>
      <c r="R15" s="122">
        <v>18077434.289999999</v>
      </c>
      <c r="S15" s="122">
        <v>3047558.83</v>
      </c>
      <c r="T15" s="122">
        <v>350690.85</v>
      </c>
      <c r="U15" s="122">
        <v>0</v>
      </c>
      <c r="V15" s="122">
        <v>0</v>
      </c>
      <c r="W15" s="122">
        <v>21475683.969999999</v>
      </c>
      <c r="X15" s="122" t="s">
        <v>665</v>
      </c>
      <c r="Y15" s="117" t="s">
        <v>941</v>
      </c>
      <c r="Z15" s="122">
        <v>14425981.269999998</v>
      </c>
      <c r="AA15" s="123">
        <v>1853176.3899999997</v>
      </c>
    </row>
    <row r="16" spans="1:27" s="109" customFormat="1" ht="30" customHeight="1" x14ac:dyDescent="0.25">
      <c r="B16" s="124" t="s">
        <v>560</v>
      </c>
      <c r="C16" s="275">
        <v>10</v>
      </c>
      <c r="D16" s="119" t="s">
        <v>933</v>
      </c>
      <c r="E16" s="120">
        <v>482</v>
      </c>
      <c r="F16" s="120">
        <v>127124</v>
      </c>
      <c r="G16" s="119" t="s">
        <v>606</v>
      </c>
      <c r="H16" s="119" t="s">
        <v>607</v>
      </c>
      <c r="I16" s="119" t="s">
        <v>608</v>
      </c>
      <c r="J16" s="350">
        <v>43553</v>
      </c>
      <c r="K16" s="350">
        <v>45291</v>
      </c>
      <c r="L16" s="121">
        <v>0.95000001235628906</v>
      </c>
      <c r="M16" s="120" t="s">
        <v>570</v>
      </c>
      <c r="N16" s="120" t="s">
        <v>609</v>
      </c>
      <c r="O16" s="120" t="s">
        <v>103</v>
      </c>
      <c r="P16" s="278" t="s">
        <v>610</v>
      </c>
      <c r="Q16" s="120">
        <v>114</v>
      </c>
      <c r="R16" s="122">
        <v>1691446.37</v>
      </c>
      <c r="S16" s="122">
        <v>89023.47</v>
      </c>
      <c r="T16" s="122">
        <v>0</v>
      </c>
      <c r="U16" s="122">
        <v>0</v>
      </c>
      <c r="V16" s="122">
        <v>224164.8</v>
      </c>
      <c r="W16" s="122">
        <v>2004634.6400000001</v>
      </c>
      <c r="X16" s="122" t="s">
        <v>665</v>
      </c>
      <c r="Y16" s="117"/>
      <c r="Z16" s="122">
        <v>793471.25</v>
      </c>
      <c r="AA16" s="123">
        <v>32390.700000000004</v>
      </c>
    </row>
    <row r="17" spans="2:27" s="274" customFormat="1" ht="30" customHeight="1" x14ac:dyDescent="0.25">
      <c r="B17" s="282" t="s">
        <v>560</v>
      </c>
      <c r="C17" s="275">
        <v>11</v>
      </c>
      <c r="D17" s="277" t="s">
        <v>942</v>
      </c>
      <c r="E17" s="278">
        <v>426</v>
      </c>
      <c r="F17" s="278">
        <v>126560</v>
      </c>
      <c r="G17" s="277" t="s">
        <v>825</v>
      </c>
      <c r="H17" s="277" t="s">
        <v>611</v>
      </c>
      <c r="I17" s="277" t="s">
        <v>826</v>
      </c>
      <c r="J17" s="350">
        <v>43586</v>
      </c>
      <c r="K17" s="350">
        <v>44531</v>
      </c>
      <c r="L17" s="279">
        <v>0.42500000174438157</v>
      </c>
      <c r="M17" s="278" t="s">
        <v>570</v>
      </c>
      <c r="N17" s="278" t="s">
        <v>50</v>
      </c>
      <c r="O17" s="278" t="s">
        <v>827</v>
      </c>
      <c r="P17" s="278" t="s">
        <v>612</v>
      </c>
      <c r="Q17" s="278">
        <v>106</v>
      </c>
      <c r="R17" s="280">
        <v>609098.4</v>
      </c>
      <c r="S17" s="280">
        <v>107487.95</v>
      </c>
      <c r="T17" s="280">
        <v>716586.35</v>
      </c>
      <c r="U17" s="280">
        <v>0</v>
      </c>
      <c r="V17" s="280">
        <v>133545.32999999999</v>
      </c>
      <c r="W17" s="280">
        <v>1566718.03</v>
      </c>
      <c r="X17" s="280" t="s">
        <v>665</v>
      </c>
      <c r="Y17" s="276" t="s">
        <v>943</v>
      </c>
      <c r="Z17" s="280">
        <v>0</v>
      </c>
      <c r="AA17" s="281">
        <v>0</v>
      </c>
    </row>
    <row r="18" spans="2:27" s="109" customFormat="1" ht="30" customHeight="1" x14ac:dyDescent="0.25">
      <c r="B18" s="124" t="s">
        <v>560</v>
      </c>
      <c r="C18" s="275">
        <v>12</v>
      </c>
      <c r="D18" s="119" t="s">
        <v>944</v>
      </c>
      <c r="E18" s="120">
        <v>436</v>
      </c>
      <c r="F18" s="120">
        <v>127546</v>
      </c>
      <c r="G18" s="119" t="s">
        <v>613</v>
      </c>
      <c r="H18" s="119" t="s">
        <v>614</v>
      </c>
      <c r="I18" s="119" t="s">
        <v>615</v>
      </c>
      <c r="J18" s="350">
        <v>43640</v>
      </c>
      <c r="K18" s="350">
        <v>44735</v>
      </c>
      <c r="L18" s="121">
        <v>0.849999999456724</v>
      </c>
      <c r="M18" s="120" t="s">
        <v>570</v>
      </c>
      <c r="N18" s="120" t="s">
        <v>609</v>
      </c>
      <c r="O18" s="120" t="s">
        <v>424</v>
      </c>
      <c r="P18" s="278" t="s">
        <v>616</v>
      </c>
      <c r="Q18" s="120">
        <v>106</v>
      </c>
      <c r="R18" s="122">
        <v>2346873.4500000002</v>
      </c>
      <c r="S18" s="122">
        <v>383278.19</v>
      </c>
      <c r="T18" s="122">
        <v>30875.95</v>
      </c>
      <c r="U18" s="122">
        <v>0</v>
      </c>
      <c r="V18" s="122">
        <v>0</v>
      </c>
      <c r="W18" s="122">
        <v>2761027.5900000003</v>
      </c>
      <c r="X18" s="122" t="s">
        <v>665</v>
      </c>
      <c r="Y18" s="117" t="s">
        <v>885</v>
      </c>
      <c r="Z18" s="122">
        <v>528301.03999999992</v>
      </c>
      <c r="AA18" s="123">
        <v>59090.670000000006</v>
      </c>
    </row>
    <row r="19" spans="2:27" s="109" customFormat="1" ht="30" customHeight="1" x14ac:dyDescent="0.25">
      <c r="B19" s="124" t="s">
        <v>560</v>
      </c>
      <c r="C19" s="275">
        <v>13</v>
      </c>
      <c r="D19" s="119" t="s">
        <v>944</v>
      </c>
      <c r="E19" s="120">
        <v>436</v>
      </c>
      <c r="F19" s="120">
        <v>127166</v>
      </c>
      <c r="G19" s="119" t="s">
        <v>617</v>
      </c>
      <c r="H19" s="119" t="s">
        <v>618</v>
      </c>
      <c r="I19" s="119" t="s">
        <v>619</v>
      </c>
      <c r="J19" s="350">
        <v>43644</v>
      </c>
      <c r="K19" s="350">
        <v>44739</v>
      </c>
      <c r="L19" s="121">
        <v>0.8499999996409825</v>
      </c>
      <c r="M19" s="120" t="s">
        <v>570</v>
      </c>
      <c r="N19" s="120" t="s">
        <v>50</v>
      </c>
      <c r="O19" s="120" t="s">
        <v>620</v>
      </c>
      <c r="P19" s="278" t="s">
        <v>610</v>
      </c>
      <c r="Q19" s="120">
        <v>110</v>
      </c>
      <c r="R19" s="122">
        <v>2367572.71</v>
      </c>
      <c r="S19" s="122">
        <v>417806.95</v>
      </c>
      <c r="T19" s="122">
        <v>0</v>
      </c>
      <c r="U19" s="122">
        <v>0</v>
      </c>
      <c r="V19" s="122">
        <v>0</v>
      </c>
      <c r="W19" s="122">
        <v>2785379.66</v>
      </c>
      <c r="X19" s="122" t="s">
        <v>665</v>
      </c>
      <c r="Y19" s="117" t="s">
        <v>945</v>
      </c>
      <c r="Z19" s="122">
        <v>753086.3</v>
      </c>
      <c r="AA19" s="123">
        <v>86103.49</v>
      </c>
    </row>
    <row r="20" spans="2:27" s="109" customFormat="1" ht="30" customHeight="1" x14ac:dyDescent="0.25">
      <c r="B20" s="124" t="s">
        <v>560</v>
      </c>
      <c r="C20" s="275">
        <v>14</v>
      </c>
      <c r="D20" s="119" t="s">
        <v>944</v>
      </c>
      <c r="E20" s="120">
        <v>436</v>
      </c>
      <c r="F20" s="120">
        <v>126626</v>
      </c>
      <c r="G20" s="119" t="s">
        <v>621</v>
      </c>
      <c r="H20" s="119" t="s">
        <v>622</v>
      </c>
      <c r="I20" s="119" t="s">
        <v>623</v>
      </c>
      <c r="J20" s="350">
        <v>43675</v>
      </c>
      <c r="K20" s="350">
        <v>44770</v>
      </c>
      <c r="L20" s="121">
        <v>0.85000000037715084</v>
      </c>
      <c r="M20" s="120" t="s">
        <v>564</v>
      </c>
      <c r="N20" s="120" t="s">
        <v>50</v>
      </c>
      <c r="O20" s="120" t="s">
        <v>624</v>
      </c>
      <c r="P20" s="278" t="s">
        <v>51</v>
      </c>
      <c r="Q20" s="120">
        <v>106</v>
      </c>
      <c r="R20" s="122">
        <v>2253740.27</v>
      </c>
      <c r="S20" s="122">
        <v>344689.69</v>
      </c>
      <c r="T20" s="122">
        <v>53029.18</v>
      </c>
      <c r="U20" s="122">
        <v>0</v>
      </c>
      <c r="V20" s="122">
        <v>0</v>
      </c>
      <c r="W20" s="122">
        <v>2651459.14</v>
      </c>
      <c r="X20" s="122" t="s">
        <v>665</v>
      </c>
      <c r="Y20" s="117" t="s">
        <v>946</v>
      </c>
      <c r="Z20" s="122">
        <v>799228.83000000007</v>
      </c>
      <c r="AA20" s="123">
        <v>109632.64000000001</v>
      </c>
    </row>
    <row r="21" spans="2:27" s="109" customFormat="1" ht="30" customHeight="1" x14ac:dyDescent="0.25">
      <c r="B21" s="124" t="s">
        <v>560</v>
      </c>
      <c r="C21" s="275">
        <v>15</v>
      </c>
      <c r="D21" s="119" t="s">
        <v>947</v>
      </c>
      <c r="E21" s="120">
        <v>449</v>
      </c>
      <c r="F21" s="120">
        <v>126562</v>
      </c>
      <c r="G21" s="119" t="s">
        <v>625</v>
      </c>
      <c r="H21" s="119" t="s">
        <v>626</v>
      </c>
      <c r="I21" s="119" t="s">
        <v>627</v>
      </c>
      <c r="J21" s="350">
        <v>43473</v>
      </c>
      <c r="K21" s="350">
        <v>44773</v>
      </c>
      <c r="L21" s="121">
        <v>0.84302036920972667</v>
      </c>
      <c r="M21" s="120" t="s">
        <v>564</v>
      </c>
      <c r="N21" s="120" t="s">
        <v>50</v>
      </c>
      <c r="O21" s="120" t="s">
        <v>620</v>
      </c>
      <c r="P21" s="278" t="s">
        <v>628</v>
      </c>
      <c r="Q21" s="120">
        <v>73</v>
      </c>
      <c r="R21" s="122">
        <v>7541978.4800000004</v>
      </c>
      <c r="S21" s="122">
        <v>1330937.32</v>
      </c>
      <c r="T21" s="122">
        <v>73461.72</v>
      </c>
      <c r="U21" s="122">
        <v>0</v>
      </c>
      <c r="V21" s="122">
        <v>0</v>
      </c>
      <c r="W21" s="122">
        <v>8946377.5200000014</v>
      </c>
      <c r="X21" s="122" t="s">
        <v>665</v>
      </c>
      <c r="Y21" s="117" t="s">
        <v>948</v>
      </c>
      <c r="Z21" s="122">
        <v>1083598.76</v>
      </c>
      <c r="AA21" s="123">
        <v>120367.19999999998</v>
      </c>
    </row>
    <row r="22" spans="2:27" s="109" customFormat="1" ht="30" customHeight="1" x14ac:dyDescent="0.25">
      <c r="B22" s="124" t="s">
        <v>560</v>
      </c>
      <c r="C22" s="275">
        <v>16</v>
      </c>
      <c r="D22" s="119" t="s">
        <v>944</v>
      </c>
      <c r="E22" s="120">
        <v>436</v>
      </c>
      <c r="F22" s="120">
        <v>127146</v>
      </c>
      <c r="G22" s="119" t="s">
        <v>629</v>
      </c>
      <c r="H22" s="119" t="s">
        <v>630</v>
      </c>
      <c r="I22" s="119" t="s">
        <v>631</v>
      </c>
      <c r="J22" s="350">
        <v>43693</v>
      </c>
      <c r="K22" s="350">
        <v>44607</v>
      </c>
      <c r="L22" s="121">
        <v>0.8500000104204003</v>
      </c>
      <c r="M22" s="120" t="s">
        <v>564</v>
      </c>
      <c r="N22" s="120" t="s">
        <v>50</v>
      </c>
      <c r="O22" s="120" t="s">
        <v>632</v>
      </c>
      <c r="P22" s="278" t="s">
        <v>610</v>
      </c>
      <c r="Q22" s="120">
        <v>73</v>
      </c>
      <c r="R22" s="122">
        <v>1549844.51</v>
      </c>
      <c r="S22" s="122">
        <v>256645.56</v>
      </c>
      <c r="T22" s="122">
        <v>16856.39</v>
      </c>
      <c r="U22" s="122">
        <v>0</v>
      </c>
      <c r="V22" s="122">
        <v>0</v>
      </c>
      <c r="W22" s="122">
        <v>1823346.46</v>
      </c>
      <c r="X22" s="122" t="s">
        <v>665</v>
      </c>
      <c r="Y22" s="117" t="s">
        <v>633</v>
      </c>
      <c r="Z22" s="122">
        <v>158386.64000000001</v>
      </c>
      <c r="AA22" s="123">
        <v>21613.360000000001</v>
      </c>
    </row>
    <row r="23" spans="2:27" s="109" customFormat="1" ht="30" customHeight="1" x14ac:dyDescent="0.25">
      <c r="B23" s="124" t="s">
        <v>560</v>
      </c>
      <c r="C23" s="275">
        <v>17</v>
      </c>
      <c r="D23" s="119" t="s">
        <v>944</v>
      </c>
      <c r="E23" s="120">
        <v>436</v>
      </c>
      <c r="F23" s="120">
        <v>127608</v>
      </c>
      <c r="G23" s="119" t="s">
        <v>634</v>
      </c>
      <c r="H23" s="119" t="s">
        <v>635</v>
      </c>
      <c r="I23" s="119" t="s">
        <v>636</v>
      </c>
      <c r="J23" s="350">
        <v>43703</v>
      </c>
      <c r="K23" s="350">
        <v>44617</v>
      </c>
      <c r="L23" s="121">
        <v>0.8500000060547479</v>
      </c>
      <c r="M23" s="120" t="s">
        <v>564</v>
      </c>
      <c r="N23" s="120" t="s">
        <v>50</v>
      </c>
      <c r="O23" s="120" t="s">
        <v>624</v>
      </c>
      <c r="P23" s="278" t="s">
        <v>610</v>
      </c>
      <c r="Q23" s="120">
        <v>110</v>
      </c>
      <c r="R23" s="122">
        <v>2316364.0099999998</v>
      </c>
      <c r="S23" s="122">
        <v>408770.1</v>
      </c>
      <c r="T23" s="122">
        <v>0</v>
      </c>
      <c r="U23" s="122">
        <v>0</v>
      </c>
      <c r="V23" s="122">
        <v>0</v>
      </c>
      <c r="W23" s="122">
        <v>2725134.11</v>
      </c>
      <c r="X23" s="122" t="s">
        <v>665</v>
      </c>
      <c r="Y23" s="117" t="s">
        <v>949</v>
      </c>
      <c r="Z23" s="122">
        <v>1055332.6900000002</v>
      </c>
      <c r="AA23" s="123">
        <v>138144.65</v>
      </c>
    </row>
    <row r="24" spans="2:27" s="274" customFormat="1" ht="30" customHeight="1" x14ac:dyDescent="0.25">
      <c r="B24" s="282" t="s">
        <v>560</v>
      </c>
      <c r="C24" s="275">
        <v>18</v>
      </c>
      <c r="D24" s="277" t="s">
        <v>947</v>
      </c>
      <c r="E24" s="278">
        <v>449</v>
      </c>
      <c r="F24" s="278">
        <v>128355</v>
      </c>
      <c r="G24" s="277" t="s">
        <v>828</v>
      </c>
      <c r="H24" s="277" t="s">
        <v>829</v>
      </c>
      <c r="I24" s="277" t="s">
        <v>830</v>
      </c>
      <c r="J24" s="350">
        <v>43720</v>
      </c>
      <c r="K24" s="350">
        <v>44815</v>
      </c>
      <c r="L24" s="279">
        <v>0.85000000010832089</v>
      </c>
      <c r="M24" s="278" t="s">
        <v>564</v>
      </c>
      <c r="N24" s="278" t="s">
        <v>609</v>
      </c>
      <c r="O24" s="278" t="s">
        <v>216</v>
      </c>
      <c r="P24" s="278" t="s">
        <v>641</v>
      </c>
      <c r="Q24" s="278">
        <v>73</v>
      </c>
      <c r="R24" s="280">
        <v>11770575.1</v>
      </c>
      <c r="S24" s="280">
        <v>2028771.09</v>
      </c>
      <c r="T24" s="280">
        <v>48389.22</v>
      </c>
      <c r="U24" s="280">
        <v>0</v>
      </c>
      <c r="V24" s="280">
        <v>0</v>
      </c>
      <c r="W24" s="280">
        <v>13847735.41</v>
      </c>
      <c r="X24" s="280" t="s">
        <v>665</v>
      </c>
      <c r="Y24" s="276" t="s">
        <v>950</v>
      </c>
      <c r="Z24" s="280">
        <v>1320743.2300000002</v>
      </c>
      <c r="AA24" s="281">
        <v>96722.19</v>
      </c>
    </row>
    <row r="25" spans="2:27" s="109" customFormat="1" ht="30" customHeight="1" x14ac:dyDescent="0.25">
      <c r="B25" s="124" t="s">
        <v>560</v>
      </c>
      <c r="C25" s="275">
        <v>19</v>
      </c>
      <c r="D25" s="119" t="s">
        <v>947</v>
      </c>
      <c r="E25" s="120">
        <v>449</v>
      </c>
      <c r="F25" s="120">
        <v>127473</v>
      </c>
      <c r="G25" s="119" t="s">
        <v>637</v>
      </c>
      <c r="H25" s="119" t="s">
        <v>638</v>
      </c>
      <c r="I25" s="119" t="s">
        <v>639</v>
      </c>
      <c r="J25" s="350">
        <v>43720</v>
      </c>
      <c r="K25" s="350">
        <v>44815</v>
      </c>
      <c r="L25" s="121">
        <v>0.85000000111905505</v>
      </c>
      <c r="M25" s="120" t="s">
        <v>564</v>
      </c>
      <c r="N25" s="120" t="s">
        <v>609</v>
      </c>
      <c r="O25" s="120" t="s">
        <v>640</v>
      </c>
      <c r="P25" s="278" t="s">
        <v>641</v>
      </c>
      <c r="Q25" s="120">
        <v>73</v>
      </c>
      <c r="R25" s="122">
        <v>11773326.359999999</v>
      </c>
      <c r="S25" s="122">
        <v>2029191.86</v>
      </c>
      <c r="T25" s="122">
        <v>48453.95</v>
      </c>
      <c r="U25" s="122">
        <v>0</v>
      </c>
      <c r="V25" s="122">
        <v>0</v>
      </c>
      <c r="W25" s="122">
        <v>13850972.169999998</v>
      </c>
      <c r="X25" s="122" t="s">
        <v>665</v>
      </c>
      <c r="Y25" s="117" t="s">
        <v>951</v>
      </c>
      <c r="Z25" s="122">
        <v>5626556.0899999999</v>
      </c>
      <c r="AA25" s="123">
        <v>653548.62999999989</v>
      </c>
    </row>
    <row r="26" spans="2:27" s="109" customFormat="1" ht="30" customHeight="1" x14ac:dyDescent="0.25">
      <c r="B26" s="124" t="s">
        <v>560</v>
      </c>
      <c r="C26" s="275">
        <v>20</v>
      </c>
      <c r="D26" s="119" t="s">
        <v>947</v>
      </c>
      <c r="E26" s="120">
        <v>449</v>
      </c>
      <c r="F26" s="120">
        <v>128363</v>
      </c>
      <c r="G26" s="119" t="s">
        <v>642</v>
      </c>
      <c r="H26" s="119" t="s">
        <v>643</v>
      </c>
      <c r="I26" s="119" t="s">
        <v>644</v>
      </c>
      <c r="J26" s="350">
        <v>43720</v>
      </c>
      <c r="K26" s="350">
        <v>44815</v>
      </c>
      <c r="L26" s="121">
        <v>0.85000000018300492</v>
      </c>
      <c r="M26" s="120" t="s">
        <v>564</v>
      </c>
      <c r="N26" s="120" t="s">
        <v>609</v>
      </c>
      <c r="O26" s="120" t="s">
        <v>645</v>
      </c>
      <c r="P26" s="278" t="s">
        <v>641</v>
      </c>
      <c r="Q26" s="120">
        <v>73</v>
      </c>
      <c r="R26" s="122">
        <v>11611704.27</v>
      </c>
      <c r="S26" s="122">
        <v>2003429.87</v>
      </c>
      <c r="T26" s="122">
        <v>45694.41</v>
      </c>
      <c r="U26" s="122">
        <v>0</v>
      </c>
      <c r="V26" s="122">
        <v>0</v>
      </c>
      <c r="W26" s="122">
        <v>13660828.550000001</v>
      </c>
      <c r="X26" s="122" t="s">
        <v>665</v>
      </c>
      <c r="Y26" s="117" t="s">
        <v>952</v>
      </c>
      <c r="Z26" s="122">
        <v>5798718.1300000008</v>
      </c>
      <c r="AA26" s="123">
        <v>868131.55</v>
      </c>
    </row>
    <row r="27" spans="2:27" s="109" customFormat="1" ht="30" customHeight="1" x14ac:dyDescent="0.25">
      <c r="B27" s="62" t="s">
        <v>560</v>
      </c>
      <c r="C27" s="275">
        <v>21</v>
      </c>
      <c r="D27" s="81" t="s">
        <v>953</v>
      </c>
      <c r="E27" s="125">
        <v>476</v>
      </c>
      <c r="F27" s="120">
        <v>129461</v>
      </c>
      <c r="G27" s="119" t="s">
        <v>646</v>
      </c>
      <c r="H27" s="119" t="s">
        <v>647</v>
      </c>
      <c r="I27" s="119" t="s">
        <v>648</v>
      </c>
      <c r="J27" s="351">
        <v>43963</v>
      </c>
      <c r="K27" s="350">
        <v>45057</v>
      </c>
      <c r="L27" s="121">
        <v>0.84999999884374078</v>
      </c>
      <c r="M27" s="120" t="s">
        <v>576</v>
      </c>
      <c r="N27" s="120" t="s">
        <v>50</v>
      </c>
      <c r="O27" s="120" t="s">
        <v>649</v>
      </c>
      <c r="P27" s="278" t="s">
        <v>51</v>
      </c>
      <c r="Q27" s="120">
        <v>106</v>
      </c>
      <c r="R27" s="122">
        <v>3308081.82</v>
      </c>
      <c r="S27" s="122">
        <v>505941.94</v>
      </c>
      <c r="T27" s="122">
        <v>77837.210000000006</v>
      </c>
      <c r="U27" s="122">
        <v>0</v>
      </c>
      <c r="V27" s="122">
        <v>0</v>
      </c>
      <c r="W27" s="122">
        <v>3891860.9699999997</v>
      </c>
      <c r="X27" s="72" t="s">
        <v>665</v>
      </c>
      <c r="Y27" s="117"/>
      <c r="Z27" s="72">
        <v>360253.06</v>
      </c>
      <c r="AA27" s="73">
        <v>28746.94</v>
      </c>
    </row>
    <row r="28" spans="2:27" s="109" customFormat="1" ht="30" customHeight="1" x14ac:dyDescent="0.25">
      <c r="B28" s="62" t="s">
        <v>560</v>
      </c>
      <c r="C28" s="275">
        <v>22</v>
      </c>
      <c r="D28" s="81" t="s">
        <v>953</v>
      </c>
      <c r="E28" s="125">
        <v>476</v>
      </c>
      <c r="F28" s="120">
        <v>130363</v>
      </c>
      <c r="G28" s="126" t="s">
        <v>650</v>
      </c>
      <c r="H28" s="126" t="s">
        <v>651</v>
      </c>
      <c r="I28" s="126" t="s">
        <v>652</v>
      </c>
      <c r="J28" s="352">
        <v>43976</v>
      </c>
      <c r="K28" s="350">
        <v>45070</v>
      </c>
      <c r="L28" s="121">
        <v>0.8499999987681387</v>
      </c>
      <c r="M28" s="127" t="s">
        <v>576</v>
      </c>
      <c r="N28" s="120" t="s">
        <v>50</v>
      </c>
      <c r="O28" s="120" t="s">
        <v>649</v>
      </c>
      <c r="P28" s="278" t="s">
        <v>653</v>
      </c>
      <c r="Q28" s="120">
        <v>106</v>
      </c>
      <c r="R28" s="128">
        <v>4830089.1399999997</v>
      </c>
      <c r="S28" s="128">
        <v>852368.68</v>
      </c>
      <c r="T28" s="128">
        <v>0</v>
      </c>
      <c r="U28" s="128">
        <v>0</v>
      </c>
      <c r="V28" s="122">
        <v>0</v>
      </c>
      <c r="W28" s="122">
        <v>5682457.8199999994</v>
      </c>
      <c r="X28" s="72" t="s">
        <v>665</v>
      </c>
      <c r="Y28" s="117" t="s">
        <v>954</v>
      </c>
      <c r="Z28" s="72">
        <v>273649.34999999998</v>
      </c>
      <c r="AA28" s="73">
        <v>11167.650000000001</v>
      </c>
    </row>
    <row r="29" spans="2:27" s="109" customFormat="1" ht="30" customHeight="1" x14ac:dyDescent="0.25">
      <c r="B29" s="124" t="s">
        <v>560</v>
      </c>
      <c r="C29" s="275">
        <v>23</v>
      </c>
      <c r="D29" s="81" t="s">
        <v>953</v>
      </c>
      <c r="E29" s="120">
        <v>476</v>
      </c>
      <c r="F29" s="120">
        <v>130364</v>
      </c>
      <c r="G29" s="126" t="s">
        <v>654</v>
      </c>
      <c r="H29" s="126" t="s">
        <v>655</v>
      </c>
      <c r="I29" s="126" t="s">
        <v>656</v>
      </c>
      <c r="J29" s="351">
        <v>43978</v>
      </c>
      <c r="K29" s="350">
        <v>45072</v>
      </c>
      <c r="L29" s="121">
        <v>0.84999999957486194</v>
      </c>
      <c r="M29" s="120" t="s">
        <v>576</v>
      </c>
      <c r="N29" s="120" t="s">
        <v>50</v>
      </c>
      <c r="O29" s="120" t="s">
        <v>649</v>
      </c>
      <c r="P29" s="278" t="s">
        <v>653</v>
      </c>
      <c r="Q29" s="120">
        <v>106</v>
      </c>
      <c r="R29" s="128">
        <v>4998376.08</v>
      </c>
      <c r="S29" s="128">
        <v>882066.37</v>
      </c>
      <c r="T29" s="128">
        <v>0</v>
      </c>
      <c r="U29" s="128">
        <v>0</v>
      </c>
      <c r="V29" s="122">
        <v>0</v>
      </c>
      <c r="W29" s="122">
        <v>5880442.4500000002</v>
      </c>
      <c r="X29" s="72" t="s">
        <v>665</v>
      </c>
      <c r="Y29" s="117" t="s">
        <v>955</v>
      </c>
      <c r="Z29" s="72">
        <v>642762.7300000001</v>
      </c>
      <c r="AA29" s="73">
        <v>12294.42</v>
      </c>
    </row>
    <row r="30" spans="2:27" s="109" customFormat="1" ht="30" customHeight="1" x14ac:dyDescent="0.25">
      <c r="B30" s="62" t="s">
        <v>560</v>
      </c>
      <c r="C30" s="275">
        <v>24</v>
      </c>
      <c r="D30" s="81" t="s">
        <v>953</v>
      </c>
      <c r="E30" s="125">
        <v>476</v>
      </c>
      <c r="F30" s="120">
        <v>129335</v>
      </c>
      <c r="G30" s="119" t="s">
        <v>657</v>
      </c>
      <c r="H30" s="119" t="s">
        <v>658</v>
      </c>
      <c r="I30" s="119" t="s">
        <v>659</v>
      </c>
      <c r="J30" s="351">
        <v>43978</v>
      </c>
      <c r="K30" s="350">
        <v>45072</v>
      </c>
      <c r="L30" s="121">
        <v>0.85000000174208068</v>
      </c>
      <c r="M30" s="120" t="s">
        <v>576</v>
      </c>
      <c r="N30" s="120" t="s">
        <v>50</v>
      </c>
      <c r="O30" s="120" t="s">
        <v>620</v>
      </c>
      <c r="P30" s="278" t="s">
        <v>660</v>
      </c>
      <c r="Q30" s="120">
        <v>106</v>
      </c>
      <c r="R30" s="122">
        <v>4879223.05</v>
      </c>
      <c r="S30" s="122">
        <v>861039.35</v>
      </c>
      <c r="T30" s="122">
        <v>0</v>
      </c>
      <c r="U30" s="122">
        <v>0</v>
      </c>
      <c r="V30" s="122">
        <v>0</v>
      </c>
      <c r="W30" s="122">
        <v>5740262.3999999994</v>
      </c>
      <c r="X30" s="72" t="s">
        <v>665</v>
      </c>
      <c r="Y30" s="117" t="s">
        <v>956</v>
      </c>
      <c r="Z30" s="72">
        <v>100000</v>
      </c>
      <c r="AA30" s="73">
        <v>0</v>
      </c>
    </row>
    <row r="31" spans="2:27" s="109" customFormat="1" ht="30" customHeight="1" x14ac:dyDescent="0.25">
      <c r="B31" s="62" t="s">
        <v>560</v>
      </c>
      <c r="C31" s="275">
        <v>25</v>
      </c>
      <c r="D31" s="81" t="s">
        <v>957</v>
      </c>
      <c r="E31" s="125">
        <v>633</v>
      </c>
      <c r="F31" s="120">
        <v>132019</v>
      </c>
      <c r="G31" s="119" t="s">
        <v>788</v>
      </c>
      <c r="H31" s="119" t="s">
        <v>789</v>
      </c>
      <c r="I31" s="119" t="s">
        <v>790</v>
      </c>
      <c r="J31" s="351">
        <v>44075</v>
      </c>
      <c r="K31" s="350">
        <v>44804</v>
      </c>
      <c r="L31" s="121">
        <v>0.84999999873151555</v>
      </c>
      <c r="M31" s="120" t="s">
        <v>576</v>
      </c>
      <c r="N31" s="120" t="s">
        <v>609</v>
      </c>
      <c r="O31" s="120" t="s">
        <v>649</v>
      </c>
      <c r="P31" s="278" t="s">
        <v>51</v>
      </c>
      <c r="Q31" s="120">
        <v>118</v>
      </c>
      <c r="R31" s="122">
        <v>2010272.93</v>
      </c>
      <c r="S31" s="122">
        <v>307453.52</v>
      </c>
      <c r="T31" s="122">
        <v>47300.53</v>
      </c>
      <c r="U31" s="122">
        <v>0</v>
      </c>
      <c r="V31" s="122">
        <v>0</v>
      </c>
      <c r="W31" s="122">
        <v>2365026.98</v>
      </c>
      <c r="X31" s="72" t="s">
        <v>665</v>
      </c>
      <c r="Y31" s="117"/>
      <c r="Z31" s="72">
        <v>348115.77</v>
      </c>
      <c r="AA31" s="73">
        <v>17070.22</v>
      </c>
    </row>
    <row r="32" spans="2:27" s="109" customFormat="1" ht="30" customHeight="1" x14ac:dyDescent="0.25">
      <c r="B32" s="62" t="s">
        <v>560</v>
      </c>
      <c r="C32" s="275">
        <v>26</v>
      </c>
      <c r="D32" s="81" t="s">
        <v>958</v>
      </c>
      <c r="E32" s="125">
        <v>303</v>
      </c>
      <c r="F32" s="120">
        <v>130308</v>
      </c>
      <c r="G32" s="119" t="s">
        <v>791</v>
      </c>
      <c r="H32" s="119" t="s">
        <v>792</v>
      </c>
      <c r="I32" s="119" t="s">
        <v>793</v>
      </c>
      <c r="J32" s="351">
        <v>44060</v>
      </c>
      <c r="K32" s="350">
        <v>44608</v>
      </c>
      <c r="L32" s="121">
        <v>0.95000000140084917</v>
      </c>
      <c r="M32" s="120" t="s">
        <v>576</v>
      </c>
      <c r="N32" s="120" t="s">
        <v>50</v>
      </c>
      <c r="O32" s="120" t="s">
        <v>794</v>
      </c>
      <c r="P32" s="278" t="s">
        <v>51</v>
      </c>
      <c r="Q32" s="120">
        <v>114</v>
      </c>
      <c r="R32" s="122">
        <v>4408040.41</v>
      </c>
      <c r="S32" s="122">
        <v>177651.11</v>
      </c>
      <c r="T32" s="122">
        <v>54351.01</v>
      </c>
      <c r="U32" s="122">
        <v>0</v>
      </c>
      <c r="V32" s="122">
        <v>0</v>
      </c>
      <c r="W32" s="122">
        <v>4640042.53</v>
      </c>
      <c r="X32" s="72" t="s">
        <v>665</v>
      </c>
      <c r="Y32" s="117" t="s">
        <v>959</v>
      </c>
      <c r="Z32" s="72">
        <v>464004.25</v>
      </c>
      <c r="AA32" s="73">
        <v>0</v>
      </c>
    </row>
    <row r="33" spans="2:27" s="109" customFormat="1" ht="30" customHeight="1" x14ac:dyDescent="0.25">
      <c r="B33" s="62" t="s">
        <v>560</v>
      </c>
      <c r="C33" s="275">
        <v>27</v>
      </c>
      <c r="D33" s="81" t="s">
        <v>960</v>
      </c>
      <c r="E33" s="125">
        <v>738</v>
      </c>
      <c r="F33" s="120">
        <v>136277</v>
      </c>
      <c r="G33" s="119" t="s">
        <v>795</v>
      </c>
      <c r="H33" s="119" t="s">
        <v>796</v>
      </c>
      <c r="I33" s="119" t="s">
        <v>797</v>
      </c>
      <c r="J33" s="351">
        <v>44075</v>
      </c>
      <c r="K33" s="350">
        <v>45169</v>
      </c>
      <c r="L33" s="121">
        <v>0.85000000252613528</v>
      </c>
      <c r="M33" s="120" t="s">
        <v>576</v>
      </c>
      <c r="N33" s="120" t="s">
        <v>50</v>
      </c>
      <c r="O33" s="120" t="s">
        <v>649</v>
      </c>
      <c r="P33" s="278" t="s">
        <v>610</v>
      </c>
      <c r="Q33" s="120">
        <v>106</v>
      </c>
      <c r="R33" s="122">
        <v>4037788.4</v>
      </c>
      <c r="S33" s="122">
        <v>712550.88</v>
      </c>
      <c r="T33" s="122">
        <v>0</v>
      </c>
      <c r="U33" s="122">
        <v>0</v>
      </c>
      <c r="V33" s="122">
        <v>0</v>
      </c>
      <c r="W33" s="122">
        <v>4750339.28</v>
      </c>
      <c r="X33" s="72" t="s">
        <v>665</v>
      </c>
      <c r="Y33" s="117"/>
      <c r="Z33" s="72">
        <v>707007.38</v>
      </c>
      <c r="AA33" s="73">
        <v>40936.49</v>
      </c>
    </row>
    <row r="34" spans="2:27" s="109" customFormat="1" ht="30" customHeight="1" x14ac:dyDescent="0.25">
      <c r="B34" s="129" t="s">
        <v>560</v>
      </c>
      <c r="C34" s="275">
        <v>28</v>
      </c>
      <c r="D34" s="130" t="s">
        <v>960</v>
      </c>
      <c r="E34" s="131">
        <v>738</v>
      </c>
      <c r="F34" s="132">
        <v>135781</v>
      </c>
      <c r="G34" s="133" t="s">
        <v>798</v>
      </c>
      <c r="H34" s="133" t="s">
        <v>796</v>
      </c>
      <c r="I34" s="133" t="s">
        <v>799</v>
      </c>
      <c r="J34" s="353">
        <v>44075</v>
      </c>
      <c r="K34" s="354">
        <v>45169</v>
      </c>
      <c r="L34" s="134">
        <v>0.85000000252613528</v>
      </c>
      <c r="M34" s="132" t="s">
        <v>576</v>
      </c>
      <c r="N34" s="132" t="s">
        <v>50</v>
      </c>
      <c r="O34" s="132" t="s">
        <v>649</v>
      </c>
      <c r="P34" s="283" t="s">
        <v>610</v>
      </c>
      <c r="Q34" s="132">
        <v>106</v>
      </c>
      <c r="R34" s="135">
        <v>4037788.4</v>
      </c>
      <c r="S34" s="135">
        <v>712550.88</v>
      </c>
      <c r="T34" s="135">
        <v>0</v>
      </c>
      <c r="U34" s="135">
        <v>0</v>
      </c>
      <c r="V34" s="135">
        <v>0</v>
      </c>
      <c r="W34" s="135">
        <v>4750339.28</v>
      </c>
      <c r="X34" s="136" t="s">
        <v>665</v>
      </c>
      <c r="Y34" s="137"/>
      <c r="Z34" s="136">
        <v>763709.17999999993</v>
      </c>
      <c r="AA34" s="138">
        <v>50942.69</v>
      </c>
    </row>
    <row r="35" spans="2:27" s="109" customFormat="1" ht="30" customHeight="1" x14ac:dyDescent="0.25">
      <c r="B35" s="129" t="s">
        <v>560</v>
      </c>
      <c r="C35" s="275">
        <v>29</v>
      </c>
      <c r="D35" s="130" t="s">
        <v>958</v>
      </c>
      <c r="E35" s="131">
        <v>303</v>
      </c>
      <c r="F35" s="132">
        <v>130278</v>
      </c>
      <c r="G35" s="133" t="s">
        <v>800</v>
      </c>
      <c r="H35" s="133" t="s">
        <v>801</v>
      </c>
      <c r="I35" s="133" t="s">
        <v>802</v>
      </c>
      <c r="J35" s="353">
        <v>44063</v>
      </c>
      <c r="K35" s="354">
        <v>45157</v>
      </c>
      <c r="L35" s="134">
        <v>0.95000000233276605</v>
      </c>
      <c r="M35" s="132" t="s">
        <v>576</v>
      </c>
      <c r="N35" s="132" t="s">
        <v>50</v>
      </c>
      <c r="O35" s="132" t="s">
        <v>803</v>
      </c>
      <c r="P35" s="283" t="s">
        <v>804</v>
      </c>
      <c r="Q35" s="132">
        <v>114</v>
      </c>
      <c r="R35" s="135">
        <v>4072418.78</v>
      </c>
      <c r="S35" s="135">
        <v>167119.16</v>
      </c>
      <c r="T35" s="135">
        <v>47218.66</v>
      </c>
      <c r="U35" s="135">
        <v>0</v>
      </c>
      <c r="V35" s="135">
        <v>356100.28</v>
      </c>
      <c r="W35" s="135">
        <v>4642856.88</v>
      </c>
      <c r="X35" s="136" t="s">
        <v>665</v>
      </c>
      <c r="Y35" s="137"/>
      <c r="Z35" s="136">
        <v>464285.68999999994</v>
      </c>
      <c r="AA35" s="138">
        <v>0</v>
      </c>
    </row>
    <row r="36" spans="2:27" s="109" customFormat="1" ht="30" customHeight="1" x14ac:dyDescent="0.25">
      <c r="B36" s="129" t="s">
        <v>560</v>
      </c>
      <c r="C36" s="275">
        <v>30</v>
      </c>
      <c r="D36" s="130" t="s">
        <v>958</v>
      </c>
      <c r="E36" s="131">
        <v>303</v>
      </c>
      <c r="F36" s="132">
        <v>130344</v>
      </c>
      <c r="G36" s="133" t="s">
        <v>805</v>
      </c>
      <c r="H36" s="133" t="s">
        <v>806</v>
      </c>
      <c r="I36" s="133" t="s">
        <v>807</v>
      </c>
      <c r="J36" s="353">
        <v>44081</v>
      </c>
      <c r="K36" s="354">
        <v>44991</v>
      </c>
      <c r="L36" s="134">
        <v>0.95000000193909162</v>
      </c>
      <c r="M36" s="132" t="s">
        <v>576</v>
      </c>
      <c r="N36" s="132" t="s">
        <v>50</v>
      </c>
      <c r="O36" s="132" t="s">
        <v>808</v>
      </c>
      <c r="P36" s="283" t="s">
        <v>809</v>
      </c>
      <c r="Q36" s="132">
        <v>114</v>
      </c>
      <c r="R36" s="135">
        <v>4409280.97</v>
      </c>
      <c r="S36" s="135">
        <v>174790.18</v>
      </c>
      <c r="T36" s="135">
        <v>57277.23</v>
      </c>
      <c r="U36" s="135">
        <v>0</v>
      </c>
      <c r="V36" s="135">
        <v>0</v>
      </c>
      <c r="W36" s="135">
        <v>4641348.38</v>
      </c>
      <c r="X36" s="136" t="s">
        <v>665</v>
      </c>
      <c r="Y36" s="137" t="s">
        <v>961</v>
      </c>
      <c r="Z36" s="136">
        <v>464134.84</v>
      </c>
      <c r="AA36" s="138">
        <v>0</v>
      </c>
    </row>
    <row r="37" spans="2:27" s="109" customFormat="1" ht="30" customHeight="1" x14ac:dyDescent="0.25">
      <c r="B37" s="129" t="s">
        <v>560</v>
      </c>
      <c r="C37" s="275">
        <v>31</v>
      </c>
      <c r="D37" s="130" t="s">
        <v>958</v>
      </c>
      <c r="E37" s="131">
        <v>303</v>
      </c>
      <c r="F37" s="132">
        <v>130253</v>
      </c>
      <c r="G37" s="133" t="s">
        <v>810</v>
      </c>
      <c r="H37" s="133" t="s">
        <v>811</v>
      </c>
      <c r="I37" s="133" t="s">
        <v>812</v>
      </c>
      <c r="J37" s="353">
        <v>44092</v>
      </c>
      <c r="K37" s="354">
        <v>45002</v>
      </c>
      <c r="L37" s="134">
        <v>0.95000000226260117</v>
      </c>
      <c r="M37" s="132" t="s">
        <v>576</v>
      </c>
      <c r="N37" s="132" t="s">
        <v>609</v>
      </c>
      <c r="O37" s="132" t="s">
        <v>813</v>
      </c>
      <c r="P37" s="283" t="s">
        <v>809</v>
      </c>
      <c r="Q37" s="132">
        <v>114</v>
      </c>
      <c r="R37" s="135">
        <v>4408642.41</v>
      </c>
      <c r="S37" s="135">
        <v>177670.11</v>
      </c>
      <c r="T37" s="135">
        <v>54363.69</v>
      </c>
      <c r="U37" s="135">
        <v>0</v>
      </c>
      <c r="V37" s="135">
        <v>0</v>
      </c>
      <c r="W37" s="135">
        <v>4640676.2100000009</v>
      </c>
      <c r="X37" s="136" t="s">
        <v>665</v>
      </c>
      <c r="Y37" s="137"/>
      <c r="Z37" s="136">
        <v>464067.62</v>
      </c>
      <c r="AA37" s="138">
        <v>0</v>
      </c>
    </row>
    <row r="38" spans="2:27" s="109" customFormat="1" ht="30" customHeight="1" x14ac:dyDescent="0.25">
      <c r="B38" s="129" t="s">
        <v>560</v>
      </c>
      <c r="C38" s="275">
        <v>32</v>
      </c>
      <c r="D38" s="130" t="s">
        <v>958</v>
      </c>
      <c r="E38" s="131">
        <v>303</v>
      </c>
      <c r="F38" s="132">
        <v>127617</v>
      </c>
      <c r="G38" s="133" t="s">
        <v>814</v>
      </c>
      <c r="H38" s="133" t="s">
        <v>815</v>
      </c>
      <c r="I38" s="133" t="s">
        <v>816</v>
      </c>
      <c r="J38" s="353">
        <v>44098</v>
      </c>
      <c r="K38" s="354">
        <v>45192</v>
      </c>
      <c r="L38" s="134">
        <v>0.95000000108845173</v>
      </c>
      <c r="M38" s="132" t="s">
        <v>576</v>
      </c>
      <c r="N38" s="132" t="s">
        <v>609</v>
      </c>
      <c r="O38" s="132" t="s">
        <v>817</v>
      </c>
      <c r="P38" s="283" t="s">
        <v>818</v>
      </c>
      <c r="Q38" s="132">
        <v>114</v>
      </c>
      <c r="R38" s="135">
        <v>4363996.8600000003</v>
      </c>
      <c r="S38" s="135">
        <v>229684.04</v>
      </c>
      <c r="T38" s="135">
        <v>0</v>
      </c>
      <c r="U38" s="135">
        <v>0</v>
      </c>
      <c r="V38" s="135">
        <v>0</v>
      </c>
      <c r="W38" s="135">
        <v>4593680.9000000004</v>
      </c>
      <c r="X38" s="136" t="s">
        <v>665</v>
      </c>
      <c r="Y38" s="137" t="s">
        <v>962</v>
      </c>
      <c r="Z38" s="136">
        <v>453000</v>
      </c>
      <c r="AA38" s="138">
        <v>0</v>
      </c>
    </row>
    <row r="39" spans="2:27" s="109" customFormat="1" ht="30" customHeight="1" x14ac:dyDescent="0.25">
      <c r="B39" s="129" t="s">
        <v>560</v>
      </c>
      <c r="C39" s="275">
        <v>33</v>
      </c>
      <c r="D39" s="130" t="s">
        <v>957</v>
      </c>
      <c r="E39" s="131">
        <v>633</v>
      </c>
      <c r="F39" s="132">
        <v>133004</v>
      </c>
      <c r="G39" s="133" t="s">
        <v>819</v>
      </c>
      <c r="H39" s="133" t="s">
        <v>820</v>
      </c>
      <c r="I39" s="133" t="s">
        <v>821</v>
      </c>
      <c r="J39" s="353">
        <v>44099</v>
      </c>
      <c r="K39" s="354">
        <v>44828</v>
      </c>
      <c r="L39" s="134">
        <v>0.85000000211206905</v>
      </c>
      <c r="M39" s="132" t="s">
        <v>576</v>
      </c>
      <c r="N39" s="132" t="s">
        <v>609</v>
      </c>
      <c r="O39" s="132" t="s">
        <v>50</v>
      </c>
      <c r="P39" s="283" t="s">
        <v>809</v>
      </c>
      <c r="Q39" s="132">
        <v>118</v>
      </c>
      <c r="R39" s="135">
        <v>2012244.7</v>
      </c>
      <c r="S39" s="135">
        <v>307755.07</v>
      </c>
      <c r="T39" s="135">
        <v>47346.93</v>
      </c>
      <c r="U39" s="135">
        <v>0</v>
      </c>
      <c r="V39" s="135">
        <v>0</v>
      </c>
      <c r="W39" s="135">
        <v>2367346.7000000002</v>
      </c>
      <c r="X39" s="136" t="s">
        <v>665</v>
      </c>
      <c r="Y39" s="137"/>
      <c r="Z39" s="136">
        <v>236734.67</v>
      </c>
      <c r="AA39" s="138">
        <v>0</v>
      </c>
    </row>
    <row r="40" spans="2:27" s="109" customFormat="1" ht="30" customHeight="1" x14ac:dyDescent="0.25">
      <c r="B40" s="129" t="s">
        <v>560</v>
      </c>
      <c r="C40" s="275">
        <v>34</v>
      </c>
      <c r="D40" s="130" t="s">
        <v>963</v>
      </c>
      <c r="E40" s="131">
        <v>726</v>
      </c>
      <c r="F40" s="132">
        <v>134995</v>
      </c>
      <c r="G40" s="133" t="s">
        <v>964</v>
      </c>
      <c r="H40" s="133" t="s">
        <v>796</v>
      </c>
      <c r="I40" s="133" t="s">
        <v>965</v>
      </c>
      <c r="J40" s="353">
        <v>44256</v>
      </c>
      <c r="K40" s="354">
        <v>44985</v>
      </c>
      <c r="L40" s="134">
        <v>0.84999999788452829</v>
      </c>
      <c r="M40" s="132" t="s">
        <v>570</v>
      </c>
      <c r="N40" s="132" t="s">
        <v>50</v>
      </c>
      <c r="O40" s="132" t="s">
        <v>103</v>
      </c>
      <c r="P40" s="283" t="s">
        <v>610</v>
      </c>
      <c r="Q40" s="132">
        <v>117</v>
      </c>
      <c r="R40" s="135">
        <v>4018016.29</v>
      </c>
      <c r="S40" s="135">
        <v>709061.71</v>
      </c>
      <c r="T40" s="135">
        <v>0</v>
      </c>
      <c r="U40" s="135">
        <v>0</v>
      </c>
      <c r="V40" s="135">
        <v>0</v>
      </c>
      <c r="W40" s="135">
        <v>4727078</v>
      </c>
      <c r="X40" s="136" t="s">
        <v>665</v>
      </c>
      <c r="Y40" s="137"/>
      <c r="Z40" s="136">
        <v>472707.8</v>
      </c>
      <c r="AA40" s="138">
        <v>0</v>
      </c>
    </row>
    <row r="41" spans="2:27" s="109" customFormat="1" ht="30" customHeight="1" x14ac:dyDescent="0.25">
      <c r="B41" s="129" t="s">
        <v>560</v>
      </c>
      <c r="C41" s="275">
        <v>35</v>
      </c>
      <c r="D41" s="130" t="s">
        <v>963</v>
      </c>
      <c r="E41" s="131">
        <v>726</v>
      </c>
      <c r="F41" s="132">
        <v>135494</v>
      </c>
      <c r="G41" s="133" t="s">
        <v>966</v>
      </c>
      <c r="H41" s="133" t="s">
        <v>796</v>
      </c>
      <c r="I41" s="133" t="s">
        <v>967</v>
      </c>
      <c r="J41" s="353">
        <v>44256</v>
      </c>
      <c r="K41" s="354">
        <v>44985</v>
      </c>
      <c r="L41" s="134">
        <v>0.84999999788452829</v>
      </c>
      <c r="M41" s="132" t="s">
        <v>570</v>
      </c>
      <c r="N41" s="132" t="s">
        <v>50</v>
      </c>
      <c r="O41" s="132" t="s">
        <v>103</v>
      </c>
      <c r="P41" s="283" t="s">
        <v>610</v>
      </c>
      <c r="Q41" s="132">
        <v>117</v>
      </c>
      <c r="R41" s="135">
        <v>4018016.29</v>
      </c>
      <c r="S41" s="135">
        <v>709061.71</v>
      </c>
      <c r="T41" s="135">
        <v>0</v>
      </c>
      <c r="U41" s="135">
        <v>0</v>
      </c>
      <c r="V41" s="135">
        <v>0</v>
      </c>
      <c r="W41" s="135">
        <v>4727078</v>
      </c>
      <c r="X41" s="136" t="s">
        <v>665</v>
      </c>
      <c r="Y41" s="137"/>
      <c r="Z41" s="136">
        <v>472707.8</v>
      </c>
      <c r="AA41" s="138">
        <v>0</v>
      </c>
    </row>
    <row r="42" spans="2:27" s="109" customFormat="1" ht="30" customHeight="1" x14ac:dyDescent="0.25">
      <c r="B42" s="129" t="s">
        <v>560</v>
      </c>
      <c r="C42" s="275">
        <v>36</v>
      </c>
      <c r="D42" s="130" t="s">
        <v>963</v>
      </c>
      <c r="E42" s="131">
        <v>726</v>
      </c>
      <c r="F42" s="132">
        <v>136217</v>
      </c>
      <c r="G42" s="133" t="s">
        <v>968</v>
      </c>
      <c r="H42" s="133" t="s">
        <v>969</v>
      </c>
      <c r="I42" s="133" t="s">
        <v>970</v>
      </c>
      <c r="J42" s="353">
        <v>44278</v>
      </c>
      <c r="K42" s="354">
        <v>45013</v>
      </c>
      <c r="L42" s="134">
        <v>0.80750000267796163</v>
      </c>
      <c r="M42" s="132" t="s">
        <v>570</v>
      </c>
      <c r="N42" s="132" t="s">
        <v>50</v>
      </c>
      <c r="O42" s="132" t="s">
        <v>50</v>
      </c>
      <c r="P42" s="283" t="s">
        <v>971</v>
      </c>
      <c r="Q42" s="132">
        <v>117</v>
      </c>
      <c r="R42" s="135">
        <v>2155977.5099999998</v>
      </c>
      <c r="S42" s="135">
        <v>380466.6</v>
      </c>
      <c r="T42" s="135">
        <v>133497.07</v>
      </c>
      <c r="U42" s="135">
        <v>0</v>
      </c>
      <c r="V42" s="135">
        <v>209671.24</v>
      </c>
      <c r="W42" s="135">
        <v>2879612.42</v>
      </c>
      <c r="X42" s="136" t="s">
        <v>665</v>
      </c>
      <c r="Y42" s="137"/>
      <c r="Z42" s="136">
        <v>0</v>
      </c>
      <c r="AA42" s="138">
        <v>0</v>
      </c>
    </row>
    <row r="43" spans="2:27" s="109" customFormat="1" ht="30" customHeight="1" x14ac:dyDescent="0.25">
      <c r="B43" s="129" t="s">
        <v>560</v>
      </c>
      <c r="C43" s="275">
        <v>37</v>
      </c>
      <c r="D43" s="130" t="s">
        <v>963</v>
      </c>
      <c r="E43" s="131">
        <v>726</v>
      </c>
      <c r="F43" s="132">
        <v>135495</v>
      </c>
      <c r="G43" s="133" t="s">
        <v>972</v>
      </c>
      <c r="H43" s="133" t="s">
        <v>796</v>
      </c>
      <c r="I43" s="133" t="s">
        <v>973</v>
      </c>
      <c r="J43" s="353">
        <v>44287</v>
      </c>
      <c r="K43" s="354">
        <v>45016</v>
      </c>
      <c r="L43" s="134">
        <v>0.84999999872587773</v>
      </c>
      <c r="M43" s="132" t="s">
        <v>576</v>
      </c>
      <c r="N43" s="132" t="s">
        <v>50</v>
      </c>
      <c r="O43" s="132" t="s">
        <v>50</v>
      </c>
      <c r="P43" s="283" t="s">
        <v>610</v>
      </c>
      <c r="Q43" s="132">
        <v>117</v>
      </c>
      <c r="R43" s="135">
        <v>4002755.7</v>
      </c>
      <c r="S43" s="135">
        <v>706368.66</v>
      </c>
      <c r="T43" s="135">
        <v>0</v>
      </c>
      <c r="U43" s="135">
        <v>0</v>
      </c>
      <c r="V43" s="135">
        <v>0</v>
      </c>
      <c r="W43" s="135">
        <v>4709124.3600000003</v>
      </c>
      <c r="X43" s="136" t="s">
        <v>665</v>
      </c>
      <c r="Y43" s="137"/>
      <c r="Z43" s="136">
        <v>0</v>
      </c>
      <c r="AA43" s="138">
        <v>0</v>
      </c>
    </row>
    <row r="44" spans="2:27" s="109" customFormat="1" ht="30" customHeight="1" x14ac:dyDescent="0.25">
      <c r="B44" s="129" t="s">
        <v>560</v>
      </c>
      <c r="C44" s="275">
        <v>38</v>
      </c>
      <c r="D44" s="130" t="s">
        <v>963</v>
      </c>
      <c r="E44" s="131">
        <v>726</v>
      </c>
      <c r="F44" s="132">
        <v>135441</v>
      </c>
      <c r="G44" s="133" t="s">
        <v>974</v>
      </c>
      <c r="H44" s="133" t="s">
        <v>975</v>
      </c>
      <c r="I44" s="133" t="s">
        <v>976</v>
      </c>
      <c r="J44" s="353">
        <v>44286</v>
      </c>
      <c r="K44" s="354">
        <v>45015</v>
      </c>
      <c r="L44" s="134">
        <v>0.8241095752459755</v>
      </c>
      <c r="M44" s="132" t="s">
        <v>570</v>
      </c>
      <c r="N44" s="132" t="s">
        <v>50</v>
      </c>
      <c r="O44" s="132" t="s">
        <v>103</v>
      </c>
      <c r="P44" s="283" t="s">
        <v>977</v>
      </c>
      <c r="Q44" s="132">
        <v>117</v>
      </c>
      <c r="R44" s="135">
        <v>3785665.47</v>
      </c>
      <c r="S44" s="135">
        <v>668058.59</v>
      </c>
      <c r="T44" s="135">
        <v>139919.29</v>
      </c>
      <c r="U44" s="135">
        <v>0</v>
      </c>
      <c r="V44" s="135">
        <v>0</v>
      </c>
      <c r="W44" s="135">
        <v>4593643.3499999996</v>
      </c>
      <c r="X44" s="136" t="s">
        <v>665</v>
      </c>
      <c r="Y44" s="137"/>
      <c r="Z44" s="136">
        <v>0</v>
      </c>
      <c r="AA44" s="138">
        <v>0</v>
      </c>
    </row>
    <row r="45" spans="2:27" s="109" customFormat="1" ht="30" customHeight="1" x14ac:dyDescent="0.25">
      <c r="B45" s="129" t="s">
        <v>560</v>
      </c>
      <c r="C45" s="275">
        <v>39</v>
      </c>
      <c r="D45" s="130" t="s">
        <v>963</v>
      </c>
      <c r="E45" s="131">
        <v>726</v>
      </c>
      <c r="F45" s="132">
        <v>135149</v>
      </c>
      <c r="G45" s="133" t="s">
        <v>978</v>
      </c>
      <c r="H45" s="133" t="s">
        <v>979</v>
      </c>
      <c r="I45" s="133" t="s">
        <v>980</v>
      </c>
      <c r="J45" s="353">
        <v>44287</v>
      </c>
      <c r="K45" s="354">
        <v>45016</v>
      </c>
      <c r="L45" s="134">
        <v>0.81880724532661031</v>
      </c>
      <c r="M45" s="132" t="s">
        <v>570</v>
      </c>
      <c r="N45" s="132" t="s">
        <v>50</v>
      </c>
      <c r="O45" s="132" t="s">
        <v>103</v>
      </c>
      <c r="P45" s="283" t="s">
        <v>977</v>
      </c>
      <c r="Q45" s="132">
        <v>117</v>
      </c>
      <c r="R45" s="135">
        <v>3698615.58</v>
      </c>
      <c r="S45" s="135">
        <v>652696.93000000005</v>
      </c>
      <c r="T45" s="135">
        <v>165764.74</v>
      </c>
      <c r="U45" s="135">
        <v>0</v>
      </c>
      <c r="V45" s="135">
        <v>0</v>
      </c>
      <c r="W45" s="135">
        <v>4517077.25</v>
      </c>
      <c r="X45" s="136" t="s">
        <v>665</v>
      </c>
      <c r="Y45" s="137"/>
      <c r="Z45" s="136">
        <v>0</v>
      </c>
      <c r="AA45" s="138">
        <v>0</v>
      </c>
    </row>
    <row r="46" spans="2:27" s="109" customFormat="1" ht="30" customHeight="1" x14ac:dyDescent="0.25">
      <c r="B46" s="129" t="s">
        <v>560</v>
      </c>
      <c r="C46" s="275">
        <v>40</v>
      </c>
      <c r="D46" s="130" t="s">
        <v>963</v>
      </c>
      <c r="E46" s="131">
        <v>726</v>
      </c>
      <c r="F46" s="132">
        <v>135148</v>
      </c>
      <c r="G46" s="133" t="s">
        <v>981</v>
      </c>
      <c r="H46" s="133" t="s">
        <v>982</v>
      </c>
      <c r="I46" s="133" t="s">
        <v>983</v>
      </c>
      <c r="J46" s="353">
        <v>44287</v>
      </c>
      <c r="K46" s="354">
        <v>45016</v>
      </c>
      <c r="L46" s="134">
        <v>0.82275403100523414</v>
      </c>
      <c r="M46" s="132" t="s">
        <v>570</v>
      </c>
      <c r="N46" s="132" t="s">
        <v>50</v>
      </c>
      <c r="O46" s="132" t="s">
        <v>103</v>
      </c>
      <c r="P46" s="283" t="s">
        <v>977</v>
      </c>
      <c r="Q46" s="132">
        <v>117</v>
      </c>
      <c r="R46" s="135">
        <v>3715292.45</v>
      </c>
      <c r="S46" s="135">
        <v>655639.89</v>
      </c>
      <c r="T46" s="135">
        <v>144745.87</v>
      </c>
      <c r="U46" s="135">
        <v>0</v>
      </c>
      <c r="V46" s="135">
        <v>0</v>
      </c>
      <c r="W46" s="135">
        <v>4515678.21</v>
      </c>
      <c r="X46" s="136" t="s">
        <v>665</v>
      </c>
      <c r="Y46" s="137"/>
      <c r="Z46" s="136">
        <v>0</v>
      </c>
      <c r="AA46" s="138">
        <v>0</v>
      </c>
    </row>
    <row r="47" spans="2:27" s="109" customFormat="1" ht="30" customHeight="1" x14ac:dyDescent="0.25">
      <c r="B47" s="129" t="s">
        <v>930</v>
      </c>
      <c r="C47" s="275">
        <v>41</v>
      </c>
      <c r="D47" s="130" t="s">
        <v>984</v>
      </c>
      <c r="E47" s="131">
        <v>74</v>
      </c>
      <c r="F47" s="132">
        <v>104770</v>
      </c>
      <c r="G47" s="133" t="s">
        <v>661</v>
      </c>
      <c r="H47" s="133" t="s">
        <v>662</v>
      </c>
      <c r="I47" s="133" t="s">
        <v>663</v>
      </c>
      <c r="J47" s="353">
        <v>43249</v>
      </c>
      <c r="K47" s="354">
        <v>44599</v>
      </c>
      <c r="L47" s="134">
        <v>0.84999999973070928</v>
      </c>
      <c r="M47" s="132" t="s">
        <v>564</v>
      </c>
      <c r="N47" s="132" t="s">
        <v>50</v>
      </c>
      <c r="O47" s="132" t="s">
        <v>103</v>
      </c>
      <c r="P47" s="283" t="s">
        <v>664</v>
      </c>
      <c r="Q47" s="132">
        <v>115</v>
      </c>
      <c r="R47" s="135">
        <v>7891098.46</v>
      </c>
      <c r="S47" s="135">
        <v>1280983.47</v>
      </c>
      <c r="T47" s="135">
        <v>111563.32</v>
      </c>
      <c r="U47" s="135">
        <v>0</v>
      </c>
      <c r="V47" s="135">
        <v>0.01</v>
      </c>
      <c r="W47" s="135">
        <v>9283645.2599999998</v>
      </c>
      <c r="X47" s="136" t="s">
        <v>665</v>
      </c>
      <c r="Y47" s="137" t="s">
        <v>666</v>
      </c>
      <c r="Z47" s="136">
        <v>3834739.620000001</v>
      </c>
      <c r="AA47" s="138">
        <v>490136.27</v>
      </c>
    </row>
    <row r="48" spans="2:27" s="274" customFormat="1" ht="30" customHeight="1" x14ac:dyDescent="0.25">
      <c r="B48" s="129" t="s">
        <v>930</v>
      </c>
      <c r="C48" s="275">
        <v>42</v>
      </c>
      <c r="D48" s="130" t="s">
        <v>984</v>
      </c>
      <c r="E48" s="131">
        <v>74</v>
      </c>
      <c r="F48" s="283">
        <v>105525</v>
      </c>
      <c r="G48" s="133" t="s">
        <v>667</v>
      </c>
      <c r="H48" s="133" t="s">
        <v>668</v>
      </c>
      <c r="I48" s="133" t="s">
        <v>669</v>
      </c>
      <c r="J48" s="353">
        <v>43242</v>
      </c>
      <c r="K48" s="354">
        <v>44629</v>
      </c>
      <c r="L48" s="134">
        <v>0.84999999989275632</v>
      </c>
      <c r="M48" s="283" t="s">
        <v>564</v>
      </c>
      <c r="N48" s="283" t="s">
        <v>50</v>
      </c>
      <c r="O48" s="283" t="s">
        <v>670</v>
      </c>
      <c r="P48" s="283" t="s">
        <v>671</v>
      </c>
      <c r="Q48" s="283">
        <v>115</v>
      </c>
      <c r="R48" s="135">
        <v>7925870.6100000003</v>
      </c>
      <c r="S48" s="135">
        <v>1354763.89</v>
      </c>
      <c r="T48" s="135">
        <v>43919.16</v>
      </c>
      <c r="U48" s="135">
        <v>0</v>
      </c>
      <c r="V48" s="135">
        <v>0</v>
      </c>
      <c r="W48" s="135">
        <v>9324553.6600000001</v>
      </c>
      <c r="X48" s="136" t="s">
        <v>665</v>
      </c>
      <c r="Y48" s="137" t="s">
        <v>672</v>
      </c>
      <c r="Z48" s="136">
        <v>3885572.16</v>
      </c>
      <c r="AA48" s="138">
        <v>547952.49</v>
      </c>
    </row>
    <row r="49" spans="2:27" s="274" customFormat="1" ht="30" customHeight="1" x14ac:dyDescent="0.25">
      <c r="B49" s="129" t="s">
        <v>930</v>
      </c>
      <c r="C49" s="275">
        <v>43</v>
      </c>
      <c r="D49" s="130" t="s">
        <v>984</v>
      </c>
      <c r="E49" s="131">
        <v>74</v>
      </c>
      <c r="F49" s="283">
        <v>106927</v>
      </c>
      <c r="G49" s="133" t="s">
        <v>673</v>
      </c>
      <c r="H49" s="133" t="s">
        <v>674</v>
      </c>
      <c r="I49" s="133" t="s">
        <v>675</v>
      </c>
      <c r="J49" s="353">
        <v>43209</v>
      </c>
      <c r="K49" s="354">
        <v>44505</v>
      </c>
      <c r="L49" s="134">
        <v>0.85000000026797418</v>
      </c>
      <c r="M49" s="283" t="s">
        <v>564</v>
      </c>
      <c r="N49" s="283" t="s">
        <v>50</v>
      </c>
      <c r="O49" s="283" t="s">
        <v>676</v>
      </c>
      <c r="P49" s="283" t="s">
        <v>677</v>
      </c>
      <c r="Q49" s="283">
        <v>115</v>
      </c>
      <c r="R49" s="135">
        <v>7929869.0899999999</v>
      </c>
      <c r="S49" s="135">
        <v>1248361.23</v>
      </c>
      <c r="T49" s="135">
        <v>151027.43</v>
      </c>
      <c r="U49" s="135">
        <v>0</v>
      </c>
      <c r="V49" s="135">
        <v>0</v>
      </c>
      <c r="W49" s="135">
        <v>9329257.75</v>
      </c>
      <c r="X49" s="136" t="s">
        <v>665</v>
      </c>
      <c r="Y49" s="137" t="s">
        <v>822</v>
      </c>
      <c r="Z49" s="136">
        <v>2725081.38</v>
      </c>
      <c r="AA49" s="138">
        <v>371665.05000000005</v>
      </c>
    </row>
    <row r="50" spans="2:27" s="274" customFormat="1" ht="30" customHeight="1" x14ac:dyDescent="0.25">
      <c r="B50" s="129" t="s">
        <v>930</v>
      </c>
      <c r="C50" s="275">
        <v>44</v>
      </c>
      <c r="D50" s="130" t="s">
        <v>984</v>
      </c>
      <c r="E50" s="131">
        <v>74</v>
      </c>
      <c r="F50" s="283">
        <v>106944</v>
      </c>
      <c r="G50" s="133" t="s">
        <v>678</v>
      </c>
      <c r="H50" s="133" t="s">
        <v>679</v>
      </c>
      <c r="I50" s="133" t="s">
        <v>680</v>
      </c>
      <c r="J50" s="353">
        <v>43255</v>
      </c>
      <c r="K50" s="354">
        <v>44617</v>
      </c>
      <c r="L50" s="134">
        <v>0.84999999942915738</v>
      </c>
      <c r="M50" s="283" t="s">
        <v>564</v>
      </c>
      <c r="N50" s="283" t="s">
        <v>50</v>
      </c>
      <c r="O50" s="283" t="s">
        <v>681</v>
      </c>
      <c r="P50" s="283" t="s">
        <v>682</v>
      </c>
      <c r="Q50" s="283">
        <v>115</v>
      </c>
      <c r="R50" s="135">
        <v>7445133.9299999997</v>
      </c>
      <c r="S50" s="135">
        <v>394387.37</v>
      </c>
      <c r="T50" s="135">
        <v>919459.8</v>
      </c>
      <c r="U50" s="135">
        <v>0</v>
      </c>
      <c r="V50" s="135">
        <v>0</v>
      </c>
      <c r="W50" s="135">
        <v>8758981.0999999996</v>
      </c>
      <c r="X50" s="136" t="s">
        <v>665</v>
      </c>
      <c r="Y50" s="137" t="s">
        <v>886</v>
      </c>
      <c r="Z50" s="136">
        <v>1283708.8999999999</v>
      </c>
      <c r="AA50" s="138">
        <v>16718.46</v>
      </c>
    </row>
    <row r="51" spans="2:27" s="274" customFormat="1" ht="30" customHeight="1" x14ac:dyDescent="0.25">
      <c r="B51" s="129" t="s">
        <v>930</v>
      </c>
      <c r="C51" s="275">
        <v>45</v>
      </c>
      <c r="D51" s="130" t="s">
        <v>984</v>
      </c>
      <c r="E51" s="131">
        <v>74</v>
      </c>
      <c r="F51" s="283">
        <v>108161</v>
      </c>
      <c r="G51" s="133" t="s">
        <v>683</v>
      </c>
      <c r="H51" s="133" t="s">
        <v>684</v>
      </c>
      <c r="I51" s="133" t="s">
        <v>685</v>
      </c>
      <c r="J51" s="353">
        <v>43217</v>
      </c>
      <c r="K51" s="354">
        <v>44509</v>
      </c>
      <c r="L51" s="134">
        <v>0.84999999917677327</v>
      </c>
      <c r="M51" s="283" t="s">
        <v>564</v>
      </c>
      <c r="N51" s="283" t="s">
        <v>50</v>
      </c>
      <c r="O51" s="283" t="s">
        <v>686</v>
      </c>
      <c r="P51" s="283" t="s">
        <v>687</v>
      </c>
      <c r="Q51" s="283">
        <v>115</v>
      </c>
      <c r="R51" s="135">
        <v>2581306.0499999998</v>
      </c>
      <c r="S51" s="135">
        <v>448444</v>
      </c>
      <c r="T51" s="135">
        <v>7080.6</v>
      </c>
      <c r="U51" s="135">
        <v>0</v>
      </c>
      <c r="V51" s="135">
        <v>0</v>
      </c>
      <c r="W51" s="135">
        <v>3036830.65</v>
      </c>
      <c r="X51" s="136" t="s">
        <v>665</v>
      </c>
      <c r="Y51" s="137" t="s">
        <v>887</v>
      </c>
      <c r="Z51" s="136">
        <v>2432643.4800000004</v>
      </c>
      <c r="AA51" s="138">
        <v>297327.55</v>
      </c>
    </row>
    <row r="52" spans="2:27" s="274" customFormat="1" ht="30" customHeight="1" x14ac:dyDescent="0.25">
      <c r="B52" s="129" t="s">
        <v>930</v>
      </c>
      <c r="C52" s="275">
        <v>46</v>
      </c>
      <c r="D52" s="130" t="s">
        <v>985</v>
      </c>
      <c r="E52" s="131">
        <v>658</v>
      </c>
      <c r="F52" s="283">
        <v>133598</v>
      </c>
      <c r="G52" s="133" t="s">
        <v>986</v>
      </c>
      <c r="H52" s="133" t="s">
        <v>889</v>
      </c>
      <c r="I52" s="133" t="s">
        <v>987</v>
      </c>
      <c r="J52" s="353">
        <v>44251</v>
      </c>
      <c r="K52" s="354">
        <v>45161</v>
      </c>
      <c r="L52" s="134">
        <v>0.85000000130138675</v>
      </c>
      <c r="M52" s="283" t="s">
        <v>564</v>
      </c>
      <c r="N52" s="283" t="s">
        <v>891</v>
      </c>
      <c r="O52" s="283" t="s">
        <v>624</v>
      </c>
      <c r="P52" s="283" t="s">
        <v>892</v>
      </c>
      <c r="Q52" s="283">
        <v>115</v>
      </c>
      <c r="R52" s="135">
        <v>3265747.18</v>
      </c>
      <c r="S52" s="135">
        <v>499467.21</v>
      </c>
      <c r="T52" s="135">
        <v>76841.11</v>
      </c>
      <c r="U52" s="135">
        <v>0</v>
      </c>
      <c r="V52" s="135">
        <v>0</v>
      </c>
      <c r="W52" s="135">
        <v>3842055.5</v>
      </c>
      <c r="X52" s="136" t="s">
        <v>665</v>
      </c>
      <c r="Y52" s="137"/>
      <c r="Z52" s="136">
        <v>0</v>
      </c>
      <c r="AA52" s="138">
        <v>0</v>
      </c>
    </row>
    <row r="53" spans="2:27" s="274" customFormat="1" ht="30" customHeight="1" x14ac:dyDescent="0.25">
      <c r="B53" s="129" t="s">
        <v>930</v>
      </c>
      <c r="C53" s="275">
        <v>47</v>
      </c>
      <c r="D53" s="130" t="s">
        <v>985</v>
      </c>
      <c r="E53" s="131">
        <v>658</v>
      </c>
      <c r="F53" s="283">
        <v>133628</v>
      </c>
      <c r="G53" s="133" t="s">
        <v>888</v>
      </c>
      <c r="H53" s="133" t="s">
        <v>889</v>
      </c>
      <c r="I53" s="133" t="s">
        <v>890</v>
      </c>
      <c r="J53" s="353">
        <v>44183</v>
      </c>
      <c r="K53" s="354">
        <v>45094</v>
      </c>
      <c r="L53" s="134">
        <v>0.85000000131342002</v>
      </c>
      <c r="M53" s="283" t="s">
        <v>564</v>
      </c>
      <c r="N53" s="283" t="s">
        <v>891</v>
      </c>
      <c r="O53" s="283" t="s">
        <v>624</v>
      </c>
      <c r="P53" s="283" t="s">
        <v>892</v>
      </c>
      <c r="Q53" s="283">
        <v>115</v>
      </c>
      <c r="R53" s="135">
        <v>3235827.18</v>
      </c>
      <c r="S53" s="135">
        <v>494891.21</v>
      </c>
      <c r="T53" s="135">
        <v>76137.11</v>
      </c>
      <c r="U53" s="135">
        <v>0</v>
      </c>
      <c r="V53" s="135">
        <v>0</v>
      </c>
      <c r="W53" s="135">
        <v>3806855.5</v>
      </c>
      <c r="X53" s="136" t="s">
        <v>665</v>
      </c>
      <c r="Y53" s="137"/>
      <c r="Z53" s="136">
        <v>0</v>
      </c>
      <c r="AA53" s="138">
        <v>0</v>
      </c>
    </row>
    <row r="54" spans="2:27" s="274" customFormat="1" ht="30" customHeight="1" x14ac:dyDescent="0.25">
      <c r="B54" s="129" t="s">
        <v>930</v>
      </c>
      <c r="C54" s="275">
        <v>48</v>
      </c>
      <c r="D54" s="130" t="s">
        <v>985</v>
      </c>
      <c r="E54" s="131">
        <v>658</v>
      </c>
      <c r="F54" s="283">
        <v>133700</v>
      </c>
      <c r="G54" s="133" t="s">
        <v>893</v>
      </c>
      <c r="H54" s="133" t="s">
        <v>894</v>
      </c>
      <c r="I54" s="133" t="s">
        <v>895</v>
      </c>
      <c r="J54" s="353">
        <v>44187</v>
      </c>
      <c r="K54" s="354">
        <v>45163</v>
      </c>
      <c r="L54" s="134">
        <v>0.85000000607028936</v>
      </c>
      <c r="M54" s="283" t="s">
        <v>564</v>
      </c>
      <c r="N54" s="283" t="s">
        <v>891</v>
      </c>
      <c r="O54" s="283" t="s">
        <v>216</v>
      </c>
      <c r="P54" s="283" t="s">
        <v>892</v>
      </c>
      <c r="Q54" s="283">
        <v>115</v>
      </c>
      <c r="R54" s="135">
        <v>3640683.17</v>
      </c>
      <c r="S54" s="135">
        <v>556810.32999999996</v>
      </c>
      <c r="T54" s="135">
        <v>85663.14</v>
      </c>
      <c r="U54" s="135">
        <v>0</v>
      </c>
      <c r="V54" s="135">
        <v>0</v>
      </c>
      <c r="W54" s="135">
        <v>4283156.6399999997</v>
      </c>
      <c r="X54" s="136" t="s">
        <v>665</v>
      </c>
      <c r="Y54" s="137"/>
      <c r="Z54" s="136">
        <v>0</v>
      </c>
      <c r="AA54" s="138">
        <v>0</v>
      </c>
    </row>
    <row r="55" spans="2:27" s="274" customFormat="1" ht="30" customHeight="1" x14ac:dyDescent="0.25">
      <c r="B55" s="129" t="s">
        <v>688</v>
      </c>
      <c r="C55" s="275">
        <v>49</v>
      </c>
      <c r="D55" s="130" t="s">
        <v>944</v>
      </c>
      <c r="E55" s="131">
        <v>436</v>
      </c>
      <c r="F55" s="283">
        <v>127397</v>
      </c>
      <c r="G55" s="133" t="s">
        <v>689</v>
      </c>
      <c r="H55" s="133" t="s">
        <v>690</v>
      </c>
      <c r="I55" s="133" t="s">
        <v>691</v>
      </c>
      <c r="J55" s="353">
        <v>43902</v>
      </c>
      <c r="K55" s="354">
        <v>44996</v>
      </c>
      <c r="L55" s="134">
        <v>0.85000000091977745</v>
      </c>
      <c r="M55" s="283" t="s">
        <v>564</v>
      </c>
      <c r="N55" s="283" t="s">
        <v>598</v>
      </c>
      <c r="O55" s="283" t="s">
        <v>103</v>
      </c>
      <c r="P55" s="283" t="s">
        <v>692</v>
      </c>
      <c r="Q55" s="283">
        <v>106</v>
      </c>
      <c r="R55" s="135">
        <v>2310341.44</v>
      </c>
      <c r="S55" s="135">
        <v>353346.32</v>
      </c>
      <c r="T55" s="135">
        <v>54360.99</v>
      </c>
      <c r="U55" s="135">
        <v>0</v>
      </c>
      <c r="V55" s="135">
        <v>0</v>
      </c>
      <c r="W55" s="135">
        <v>2718048.75</v>
      </c>
      <c r="X55" s="136" t="s">
        <v>665</v>
      </c>
      <c r="Y55" s="137" t="s">
        <v>823</v>
      </c>
      <c r="Z55" s="136">
        <v>191535.18</v>
      </c>
      <c r="AA55" s="138">
        <v>8464.82</v>
      </c>
    </row>
    <row r="56" spans="2:27" s="274" customFormat="1" ht="30" customHeight="1" x14ac:dyDescent="0.25">
      <c r="B56" s="129" t="s">
        <v>688</v>
      </c>
      <c r="C56" s="275">
        <v>50</v>
      </c>
      <c r="D56" s="130" t="s">
        <v>944</v>
      </c>
      <c r="E56" s="131">
        <v>436</v>
      </c>
      <c r="F56" s="283">
        <v>127522</v>
      </c>
      <c r="G56" s="133" t="s">
        <v>693</v>
      </c>
      <c r="H56" s="133" t="s">
        <v>517</v>
      </c>
      <c r="I56" s="133" t="s">
        <v>694</v>
      </c>
      <c r="J56" s="353">
        <v>43902</v>
      </c>
      <c r="K56" s="354">
        <v>44906</v>
      </c>
      <c r="L56" s="134">
        <v>0.85000000358456185</v>
      </c>
      <c r="M56" s="283" t="s">
        <v>564</v>
      </c>
      <c r="N56" s="283" t="s">
        <v>598</v>
      </c>
      <c r="O56" s="283" t="s">
        <v>695</v>
      </c>
      <c r="P56" s="283" t="s">
        <v>696</v>
      </c>
      <c r="Q56" s="283">
        <v>110</v>
      </c>
      <c r="R56" s="135">
        <v>2252716.02</v>
      </c>
      <c r="S56" s="135">
        <v>344533.01</v>
      </c>
      <c r="T56" s="135">
        <v>53005.1</v>
      </c>
      <c r="U56" s="135">
        <v>0</v>
      </c>
      <c r="V56" s="135">
        <v>0</v>
      </c>
      <c r="W56" s="135">
        <v>2650254.1300000004</v>
      </c>
      <c r="X56" s="136" t="s">
        <v>665</v>
      </c>
      <c r="Y56" s="137"/>
      <c r="Z56" s="136">
        <v>0</v>
      </c>
      <c r="AA56" s="138">
        <v>0</v>
      </c>
    </row>
    <row r="57" spans="2:27" s="274" customFormat="1" ht="30" customHeight="1" x14ac:dyDescent="0.25">
      <c r="B57" s="129" t="s">
        <v>688</v>
      </c>
      <c r="C57" s="275">
        <v>51</v>
      </c>
      <c r="D57" s="130" t="s">
        <v>988</v>
      </c>
      <c r="E57" s="131">
        <v>462</v>
      </c>
      <c r="F57" s="283">
        <v>127949</v>
      </c>
      <c r="G57" s="133" t="s">
        <v>697</v>
      </c>
      <c r="H57" s="133" t="s">
        <v>698</v>
      </c>
      <c r="I57" s="133" t="s">
        <v>699</v>
      </c>
      <c r="J57" s="353">
        <v>43915</v>
      </c>
      <c r="K57" s="354">
        <v>45101</v>
      </c>
      <c r="L57" s="134">
        <v>0.85000000259102815</v>
      </c>
      <c r="M57" s="283" t="s">
        <v>564</v>
      </c>
      <c r="N57" s="283" t="s">
        <v>598</v>
      </c>
      <c r="O57" s="283" t="s">
        <v>700</v>
      </c>
      <c r="P57" s="283" t="s">
        <v>701</v>
      </c>
      <c r="Q57" s="283">
        <v>106</v>
      </c>
      <c r="R57" s="135">
        <v>6069019.5599999996</v>
      </c>
      <c r="S57" s="135">
        <v>1068472.06</v>
      </c>
      <c r="T57" s="135">
        <v>2531.37</v>
      </c>
      <c r="U57" s="135">
        <v>0</v>
      </c>
      <c r="V57" s="135">
        <v>0</v>
      </c>
      <c r="W57" s="135">
        <v>7140022.9899999993</v>
      </c>
      <c r="X57" s="136" t="s">
        <v>665</v>
      </c>
      <c r="Y57" s="137" t="s">
        <v>896</v>
      </c>
      <c r="Z57" s="136">
        <v>151922.75</v>
      </c>
      <c r="AA57" s="138">
        <v>750.04</v>
      </c>
    </row>
    <row r="58" spans="2:27" s="109" customFormat="1" ht="30" customHeight="1" thickBot="1" x14ac:dyDescent="0.3">
      <c r="B58" s="129" t="s">
        <v>688</v>
      </c>
      <c r="C58" s="275">
        <v>52</v>
      </c>
      <c r="D58" s="130" t="s">
        <v>988</v>
      </c>
      <c r="E58" s="131">
        <v>462</v>
      </c>
      <c r="F58" s="132">
        <v>130443</v>
      </c>
      <c r="G58" s="133" t="s">
        <v>702</v>
      </c>
      <c r="H58" s="133" t="s">
        <v>698</v>
      </c>
      <c r="I58" s="133" t="s">
        <v>699</v>
      </c>
      <c r="J58" s="353">
        <v>43915</v>
      </c>
      <c r="K58" s="354">
        <v>45101</v>
      </c>
      <c r="L58" s="134">
        <v>0.85000000259102815</v>
      </c>
      <c r="M58" s="132" t="s">
        <v>564</v>
      </c>
      <c r="N58" s="132" t="s">
        <v>598</v>
      </c>
      <c r="O58" s="132" t="s">
        <v>700</v>
      </c>
      <c r="P58" s="283" t="s">
        <v>701</v>
      </c>
      <c r="Q58" s="132">
        <v>106</v>
      </c>
      <c r="R58" s="135">
        <v>6069019.5599999996</v>
      </c>
      <c r="S58" s="135">
        <v>1068472.06</v>
      </c>
      <c r="T58" s="135">
        <v>2531.37</v>
      </c>
      <c r="U58" s="135">
        <v>0</v>
      </c>
      <c r="V58" s="135">
        <v>0</v>
      </c>
      <c r="W58" s="135">
        <v>7140022.9899999993</v>
      </c>
      <c r="X58" s="136" t="s">
        <v>665</v>
      </c>
      <c r="Y58" s="137" t="s">
        <v>896</v>
      </c>
      <c r="Z58" s="136">
        <v>152672.79</v>
      </c>
      <c r="AA58" s="138">
        <v>0</v>
      </c>
    </row>
    <row r="59" spans="2:27" s="139" customFormat="1" ht="30" customHeight="1" thickBot="1" x14ac:dyDescent="0.3">
      <c r="B59" s="415"/>
      <c r="C59" s="415"/>
      <c r="D59" s="415"/>
      <c r="E59" s="415"/>
      <c r="F59" s="415"/>
      <c r="G59" s="415"/>
      <c r="H59" s="415"/>
      <c r="I59" s="415"/>
      <c r="J59" s="415"/>
      <c r="K59" s="415"/>
      <c r="L59" s="415"/>
      <c r="M59" s="415"/>
      <c r="N59" s="415"/>
      <c r="O59" s="415"/>
      <c r="P59" s="415"/>
      <c r="Q59" s="415"/>
      <c r="R59" s="140">
        <f t="shared" ref="R59:V59" si="1">SUM(R7:R58)</f>
        <v>342278523.31999993</v>
      </c>
      <c r="S59" s="140">
        <f t="shared" si="1"/>
        <v>53375987.529999994</v>
      </c>
      <c r="T59" s="140">
        <f t="shared" si="1"/>
        <v>6378083.3300000019</v>
      </c>
      <c r="U59" s="140">
        <f t="shared" si="1"/>
        <v>0</v>
      </c>
      <c r="V59" s="140">
        <f t="shared" si="1"/>
        <v>923481.66</v>
      </c>
      <c r="W59" s="140">
        <f>SUM(W7:W58)</f>
        <v>402956075.83999985</v>
      </c>
      <c r="X59" s="140"/>
      <c r="Y59" s="140"/>
      <c r="Z59" s="140">
        <f>SUM(Z7:Z58)</f>
        <v>145104274.21599999</v>
      </c>
      <c r="AA59" s="141">
        <f>SUM(AA7:AA58)</f>
        <v>18892462.553999998</v>
      </c>
    </row>
    <row r="62" spans="2:27" ht="30" customHeight="1" x14ac:dyDescent="0.25">
      <c r="R62" s="142"/>
      <c r="S62" s="142"/>
      <c r="T62" s="142"/>
      <c r="U62" s="142"/>
      <c r="V62" s="142"/>
      <c r="W62" s="322"/>
    </row>
    <row r="65" spans="23:23" x14ac:dyDescent="0.25">
      <c r="W65" s="322"/>
    </row>
  </sheetData>
  <mergeCells count="30">
    <mergeCell ref="B59:Q59"/>
    <mergeCell ref="Y4:Y6"/>
    <mergeCell ref="Z4:AA4"/>
    <mergeCell ref="R5:S5"/>
    <mergeCell ref="T5:T6"/>
    <mergeCell ref="U5:U6"/>
    <mergeCell ref="V5:V6"/>
    <mergeCell ref="Z5:Z6"/>
    <mergeCell ref="AA5:AA6"/>
    <mergeCell ref="P4:P6"/>
    <mergeCell ref="Q4:Q6"/>
    <mergeCell ref="R4:T4"/>
    <mergeCell ref="W4:W6"/>
    <mergeCell ref="X4:X6"/>
    <mergeCell ref="B2:L2"/>
    <mergeCell ref="C3:AA3"/>
    <mergeCell ref="B4:B6"/>
    <mergeCell ref="C4:C6"/>
    <mergeCell ref="D4:D6"/>
    <mergeCell ref="E4:E6"/>
    <mergeCell ref="F4:F6"/>
    <mergeCell ref="G4:G6"/>
    <mergeCell ref="H4:H6"/>
    <mergeCell ref="I4:I6"/>
    <mergeCell ref="J4:J6"/>
    <mergeCell ref="K4:K6"/>
    <mergeCell ref="L4:L6"/>
    <mergeCell ref="M4:M6"/>
    <mergeCell ref="N4:N6"/>
    <mergeCell ref="O4:O6"/>
  </mergeCells>
  <conditionalFormatting sqref="F4:F6">
    <cfRule type="duplicateValues" dxfId="1" priority="102"/>
  </conditionalFormatting>
  <conditionalFormatting sqref="F4:F6">
    <cfRule type="duplicateValues" dxfId="0" priority="103"/>
  </conditionalFormatting>
  <pageMargins left="0.70833333333333304" right="0.70833333333333304" top="0.74791666666666701" bottom="0.74791666666666701" header="0.51180555555555496" footer="0.51180555555555496"/>
  <pageSetup paperSize="8" firstPageNumber="0" fitToHeight="0" orientation="landscape" horizontalDpi="300" verticalDpi="30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AMJ24"/>
  <sheetViews>
    <sheetView zoomScale="85" zoomScaleNormal="85" workbookViewId="0">
      <selection activeCell="K21" sqref="K21"/>
    </sheetView>
  </sheetViews>
  <sheetFormatPr defaultColWidth="9.140625" defaultRowHeight="15" x14ac:dyDescent="0.25"/>
  <cols>
    <col min="1" max="1" width="4.7109375" style="143" customWidth="1"/>
    <col min="2" max="2" width="5" style="144" customWidth="1"/>
    <col min="3" max="3" width="12.7109375" style="144" customWidth="1"/>
    <col min="4" max="4" width="9.140625" style="144"/>
    <col min="5" max="5" width="19" style="144" customWidth="1"/>
    <col min="6" max="6" width="13.28515625" style="144" customWidth="1"/>
    <col min="7" max="7" width="57" style="145" customWidth="1"/>
    <col min="8" max="8" width="14.42578125" style="355" customWidth="1"/>
    <col min="9" max="9" width="14.7109375" style="355" customWidth="1"/>
    <col min="10" max="10" width="9.85546875" style="144" customWidth="1"/>
    <col min="11" max="11" width="14.7109375" style="144" customWidth="1"/>
    <col min="12" max="12" width="17" style="144" customWidth="1"/>
    <col min="13" max="13" width="16.42578125" style="144" customWidth="1"/>
    <col min="14" max="14" width="10.7109375" style="144" customWidth="1"/>
    <col min="15" max="15" width="12.28515625" style="144" customWidth="1"/>
    <col min="16" max="16" width="19.85546875" style="144" customWidth="1"/>
    <col min="17" max="17" width="18.85546875" style="144" customWidth="1"/>
    <col min="18" max="18" width="18.7109375" style="144" customWidth="1"/>
    <col min="19" max="19" width="14.42578125" style="144" customWidth="1"/>
    <col min="20" max="20" width="16.28515625" style="144" customWidth="1"/>
    <col min="21" max="21" width="18.28515625" style="144" customWidth="1"/>
    <col min="22" max="22" width="14.5703125" style="143" customWidth="1"/>
    <col min="23" max="23" width="11.28515625" style="144" customWidth="1"/>
    <col min="24" max="24" width="18.5703125" style="144" customWidth="1"/>
    <col min="25" max="25" width="18.28515625" style="144" customWidth="1"/>
    <col min="26" max="26" width="3.28515625" style="143" customWidth="1"/>
    <col min="27" max="27" width="9.5703125" style="143" customWidth="1"/>
    <col min="28" max="1024" width="9.140625" style="143"/>
  </cols>
  <sheetData>
    <row r="1" spans="2:28" ht="30" customHeight="1" x14ac:dyDescent="0.25">
      <c r="Y1" s="146"/>
    </row>
    <row r="3" spans="2:28" s="25" customFormat="1" ht="30" customHeight="1" x14ac:dyDescent="0.2">
      <c r="B3" s="373" t="s">
        <v>703</v>
      </c>
      <c r="C3" s="373"/>
      <c r="D3" s="373"/>
      <c r="E3" s="373"/>
      <c r="F3" s="373"/>
      <c r="G3" s="373"/>
      <c r="H3" s="373"/>
      <c r="I3" s="373"/>
      <c r="J3" s="373"/>
      <c r="K3" s="373"/>
      <c r="L3" s="373"/>
      <c r="M3" s="373"/>
      <c r="N3" s="373"/>
      <c r="O3" s="373"/>
      <c r="P3" s="373"/>
      <c r="Q3" s="373"/>
      <c r="R3" s="373"/>
      <c r="S3" s="31"/>
      <c r="T3" s="32"/>
      <c r="U3" s="33"/>
      <c r="W3" s="32"/>
      <c r="X3" s="1"/>
      <c r="Y3" s="32"/>
      <c r="Z3" s="1"/>
      <c r="AA3" s="1"/>
      <c r="AB3" s="34"/>
    </row>
    <row r="4" spans="2:28" ht="30" customHeight="1" x14ac:dyDescent="0.25">
      <c r="B4" s="422"/>
      <c r="C4" s="422"/>
      <c r="D4" s="422"/>
      <c r="E4" s="422"/>
      <c r="F4" s="422"/>
      <c r="G4" s="422"/>
      <c r="H4" s="422"/>
      <c r="I4" s="422"/>
      <c r="J4" s="422"/>
      <c r="K4" s="422"/>
      <c r="L4" s="422"/>
      <c r="M4" s="422"/>
      <c r="N4" s="422"/>
      <c r="O4" s="422"/>
      <c r="P4" s="422"/>
      <c r="Q4" s="422"/>
      <c r="R4" s="422"/>
      <c r="S4" s="422"/>
      <c r="T4" s="422"/>
      <c r="U4" s="422"/>
      <c r="V4" s="147"/>
      <c r="W4" s="147"/>
      <c r="X4" s="148"/>
      <c r="Y4" s="109"/>
    </row>
    <row r="5" spans="2:28" ht="30" customHeight="1" x14ac:dyDescent="0.25">
      <c r="B5" s="379" t="s">
        <v>87</v>
      </c>
      <c r="C5" s="380" t="s">
        <v>88</v>
      </c>
      <c r="D5" s="380" t="s">
        <v>704</v>
      </c>
      <c r="E5" s="380" t="s">
        <v>17</v>
      </c>
      <c r="F5" s="380" t="s">
        <v>90</v>
      </c>
      <c r="G5" s="380" t="s">
        <v>22</v>
      </c>
      <c r="H5" s="423" t="s">
        <v>23</v>
      </c>
      <c r="I5" s="423" t="s">
        <v>24</v>
      </c>
      <c r="J5" s="380" t="s">
        <v>833</v>
      </c>
      <c r="K5" s="380" t="s">
        <v>26</v>
      </c>
      <c r="L5" s="380" t="s">
        <v>27</v>
      </c>
      <c r="M5" s="380" t="s">
        <v>91</v>
      </c>
      <c r="N5" s="380" t="s">
        <v>28</v>
      </c>
      <c r="O5" s="380" t="s">
        <v>29</v>
      </c>
      <c r="P5" s="382" t="s">
        <v>92</v>
      </c>
      <c r="Q5" s="382"/>
      <c r="R5" s="382"/>
      <c r="S5" s="42"/>
      <c r="T5" s="42"/>
      <c r="U5" s="383" t="s">
        <v>34</v>
      </c>
      <c r="V5" s="428" t="s">
        <v>705</v>
      </c>
      <c r="W5" s="428" t="s">
        <v>36</v>
      </c>
      <c r="X5" s="381" t="s">
        <v>37</v>
      </c>
      <c r="Y5" s="381"/>
    </row>
    <row r="6" spans="2:28" ht="30" customHeight="1" x14ac:dyDescent="0.25">
      <c r="B6" s="379"/>
      <c r="C6" s="380"/>
      <c r="D6" s="380"/>
      <c r="E6" s="380"/>
      <c r="F6" s="380"/>
      <c r="G6" s="380"/>
      <c r="H6" s="423"/>
      <c r="I6" s="423"/>
      <c r="J6" s="380"/>
      <c r="K6" s="380"/>
      <c r="L6" s="380"/>
      <c r="M6" s="380"/>
      <c r="N6" s="380"/>
      <c r="O6" s="380"/>
      <c r="P6" s="424" t="s">
        <v>94</v>
      </c>
      <c r="Q6" s="424"/>
      <c r="R6" s="425" t="s">
        <v>95</v>
      </c>
      <c r="S6" s="425" t="s">
        <v>96</v>
      </c>
      <c r="T6" s="425" t="s">
        <v>32</v>
      </c>
      <c r="U6" s="383"/>
      <c r="V6" s="428"/>
      <c r="W6" s="428"/>
      <c r="X6" s="425" t="s">
        <v>38</v>
      </c>
      <c r="Y6" s="426" t="s">
        <v>39</v>
      </c>
    </row>
    <row r="7" spans="2:28" ht="30" customHeight="1" x14ac:dyDescent="0.25">
      <c r="B7" s="379"/>
      <c r="C7" s="380"/>
      <c r="D7" s="380"/>
      <c r="E7" s="380"/>
      <c r="F7" s="380"/>
      <c r="G7" s="380"/>
      <c r="H7" s="423"/>
      <c r="I7" s="423"/>
      <c r="J7" s="380"/>
      <c r="K7" s="380"/>
      <c r="L7" s="380"/>
      <c r="M7" s="380"/>
      <c r="N7" s="380"/>
      <c r="O7" s="380"/>
      <c r="P7" s="45" t="s">
        <v>38</v>
      </c>
      <c r="Q7" s="45" t="s">
        <v>97</v>
      </c>
      <c r="R7" s="425"/>
      <c r="S7" s="425"/>
      <c r="T7" s="425"/>
      <c r="U7" s="425"/>
      <c r="V7" s="428"/>
      <c r="W7" s="428"/>
      <c r="X7" s="425"/>
      <c r="Y7" s="426"/>
    </row>
    <row r="8" spans="2:28" ht="30" customHeight="1" x14ac:dyDescent="0.25">
      <c r="B8" s="149">
        <v>1</v>
      </c>
      <c r="C8" s="150" t="s">
        <v>706</v>
      </c>
      <c r="D8" s="150">
        <v>118785</v>
      </c>
      <c r="E8" s="150" t="s">
        <v>707</v>
      </c>
      <c r="F8" s="150" t="s">
        <v>708</v>
      </c>
      <c r="G8" s="151" t="s">
        <v>707</v>
      </c>
      <c r="H8" s="356">
        <v>43000</v>
      </c>
      <c r="I8" s="356">
        <v>43730</v>
      </c>
      <c r="J8" s="152">
        <v>85</v>
      </c>
      <c r="K8" s="150" t="s">
        <v>570</v>
      </c>
      <c r="L8" s="150" t="s">
        <v>50</v>
      </c>
      <c r="M8" s="150" t="s">
        <v>103</v>
      </c>
      <c r="N8" s="150" t="s">
        <v>709</v>
      </c>
      <c r="O8" s="153" t="s">
        <v>710</v>
      </c>
      <c r="P8" s="154">
        <v>2796496.02</v>
      </c>
      <c r="Q8" s="154">
        <v>493499.3</v>
      </c>
      <c r="R8" s="154">
        <v>1593524.6300000004</v>
      </c>
      <c r="S8" s="154"/>
      <c r="T8" s="154">
        <v>78000</v>
      </c>
      <c r="U8" s="154">
        <v>4961519.95</v>
      </c>
      <c r="V8" s="155" t="s">
        <v>711</v>
      </c>
      <c r="W8" s="155" t="s">
        <v>712</v>
      </c>
      <c r="X8" s="154">
        <v>2490583.14</v>
      </c>
      <c r="Y8" s="156">
        <v>440990.5</v>
      </c>
    </row>
    <row r="9" spans="2:28" ht="30" customHeight="1" x14ac:dyDescent="0.25">
      <c r="B9" s="157">
        <v>2</v>
      </c>
      <c r="C9" s="158" t="s">
        <v>706</v>
      </c>
      <c r="D9" s="158">
        <v>116017</v>
      </c>
      <c r="E9" s="158" t="s">
        <v>713</v>
      </c>
      <c r="F9" s="158" t="s">
        <v>714</v>
      </c>
      <c r="G9" s="159" t="s">
        <v>713</v>
      </c>
      <c r="H9" s="357">
        <v>42951</v>
      </c>
      <c r="I9" s="357">
        <v>44047</v>
      </c>
      <c r="J9" s="160">
        <v>85</v>
      </c>
      <c r="K9" s="158" t="s">
        <v>570</v>
      </c>
      <c r="L9" s="158" t="s">
        <v>50</v>
      </c>
      <c r="M9" s="158" t="s">
        <v>103</v>
      </c>
      <c r="N9" s="158" t="s">
        <v>709</v>
      </c>
      <c r="O9" s="161" t="s">
        <v>710</v>
      </c>
      <c r="P9" s="162">
        <v>2831658.65</v>
      </c>
      <c r="Q9" s="162">
        <v>499704.47</v>
      </c>
      <c r="R9" s="162">
        <v>988628.37999999989</v>
      </c>
      <c r="S9" s="162"/>
      <c r="T9" s="162">
        <v>52800</v>
      </c>
      <c r="U9" s="162">
        <v>4372791.5</v>
      </c>
      <c r="V9" s="162" t="s">
        <v>711</v>
      </c>
      <c r="W9" s="162"/>
      <c r="X9" s="162">
        <v>2590187.2399999998</v>
      </c>
      <c r="Y9" s="163">
        <v>457091.84000000003</v>
      </c>
    </row>
    <row r="10" spans="2:28" ht="30" customHeight="1" x14ac:dyDescent="0.25">
      <c r="B10" s="118">
        <v>3</v>
      </c>
      <c r="C10" s="158" t="s">
        <v>706</v>
      </c>
      <c r="D10" s="158">
        <v>115823</v>
      </c>
      <c r="E10" s="158" t="s">
        <v>715</v>
      </c>
      <c r="F10" s="158" t="s">
        <v>716</v>
      </c>
      <c r="G10" s="159" t="s">
        <v>715</v>
      </c>
      <c r="H10" s="357">
        <v>42950</v>
      </c>
      <c r="I10" s="357">
        <v>44107</v>
      </c>
      <c r="J10" s="164">
        <v>85</v>
      </c>
      <c r="K10" s="158" t="s">
        <v>570</v>
      </c>
      <c r="L10" s="158" t="s">
        <v>50</v>
      </c>
      <c r="M10" s="158" t="s">
        <v>103</v>
      </c>
      <c r="N10" s="158" t="s">
        <v>709</v>
      </c>
      <c r="O10" s="161" t="s">
        <v>710</v>
      </c>
      <c r="P10" s="162">
        <v>1905574.88</v>
      </c>
      <c r="Q10" s="162">
        <v>336277.92</v>
      </c>
      <c r="R10" s="162">
        <v>805699.20000000019</v>
      </c>
      <c r="S10" s="162"/>
      <c r="T10" s="162">
        <v>120935.33999999985</v>
      </c>
      <c r="U10" s="162">
        <v>3168487.34</v>
      </c>
      <c r="V10" s="162" t="s">
        <v>711</v>
      </c>
      <c r="W10" s="162" t="s">
        <v>897</v>
      </c>
      <c r="X10" s="162">
        <v>1890913.33</v>
      </c>
      <c r="Y10" s="163">
        <v>333690.58</v>
      </c>
    </row>
    <row r="11" spans="2:28" ht="30" customHeight="1" x14ac:dyDescent="0.25">
      <c r="B11" s="157">
        <v>4</v>
      </c>
      <c r="C11" s="158" t="s">
        <v>706</v>
      </c>
      <c r="D11" s="158">
        <v>115878</v>
      </c>
      <c r="E11" s="158" t="s">
        <v>717</v>
      </c>
      <c r="F11" s="158" t="s">
        <v>718</v>
      </c>
      <c r="G11" s="159" t="s">
        <v>719</v>
      </c>
      <c r="H11" s="357">
        <v>42915</v>
      </c>
      <c r="I11" s="357">
        <v>43645</v>
      </c>
      <c r="J11" s="164">
        <v>85</v>
      </c>
      <c r="K11" s="158" t="s">
        <v>570</v>
      </c>
      <c r="L11" s="158" t="s">
        <v>50</v>
      </c>
      <c r="M11" s="158" t="s">
        <v>103</v>
      </c>
      <c r="N11" s="158" t="s">
        <v>709</v>
      </c>
      <c r="O11" s="161" t="s">
        <v>710</v>
      </c>
      <c r="P11" s="162">
        <v>2687480.06</v>
      </c>
      <c r="Q11" s="162">
        <v>474261.19</v>
      </c>
      <c r="R11" s="162">
        <v>1030875.2999999998</v>
      </c>
      <c r="S11" s="162"/>
      <c r="T11" s="162">
        <v>347221.37999999989</v>
      </c>
      <c r="U11" s="162">
        <v>4539837.93</v>
      </c>
      <c r="V11" s="162" t="s">
        <v>711</v>
      </c>
      <c r="W11" s="162"/>
      <c r="X11" s="162">
        <v>2130343.7600000007</v>
      </c>
      <c r="Y11" s="163">
        <v>375943.04</v>
      </c>
    </row>
    <row r="12" spans="2:28" ht="30" customHeight="1" x14ac:dyDescent="0.25">
      <c r="B12" s="157">
        <v>5</v>
      </c>
      <c r="C12" s="165" t="s">
        <v>706</v>
      </c>
      <c r="D12" s="165">
        <v>116038</v>
      </c>
      <c r="E12" s="165" t="s">
        <v>720</v>
      </c>
      <c r="F12" s="165" t="s">
        <v>721</v>
      </c>
      <c r="G12" s="166" t="s">
        <v>720</v>
      </c>
      <c r="H12" s="358">
        <v>42951</v>
      </c>
      <c r="I12" s="357">
        <v>44083</v>
      </c>
      <c r="J12" s="167">
        <v>85</v>
      </c>
      <c r="K12" s="165" t="s">
        <v>570</v>
      </c>
      <c r="L12" s="165" t="s">
        <v>50</v>
      </c>
      <c r="M12" s="165" t="s">
        <v>103</v>
      </c>
      <c r="N12" s="165" t="s">
        <v>709</v>
      </c>
      <c r="O12" s="168" t="s">
        <v>710</v>
      </c>
      <c r="P12" s="169">
        <v>2132352.7999999998</v>
      </c>
      <c r="Q12" s="169">
        <v>376297.55</v>
      </c>
      <c r="R12" s="169">
        <v>1443616.24</v>
      </c>
      <c r="S12" s="169"/>
      <c r="T12" s="169">
        <v>204076</v>
      </c>
      <c r="U12" s="169">
        <v>4156342.59</v>
      </c>
      <c r="V12" s="169" t="s">
        <v>711</v>
      </c>
      <c r="W12" s="169" t="s">
        <v>898</v>
      </c>
      <c r="X12" s="169">
        <v>974130.17</v>
      </c>
      <c r="Y12" s="170">
        <v>171905.32</v>
      </c>
    </row>
    <row r="13" spans="2:28" ht="30" customHeight="1" x14ac:dyDescent="0.25">
      <c r="B13" s="118">
        <v>6</v>
      </c>
      <c r="C13" s="165" t="s">
        <v>722</v>
      </c>
      <c r="D13" s="165">
        <v>129002</v>
      </c>
      <c r="E13" s="165" t="s">
        <v>723</v>
      </c>
      <c r="F13" s="165" t="s">
        <v>724</v>
      </c>
      <c r="G13" s="166" t="s">
        <v>725</v>
      </c>
      <c r="H13" s="358">
        <v>43816</v>
      </c>
      <c r="I13" s="358">
        <v>44364</v>
      </c>
      <c r="J13" s="167">
        <v>85</v>
      </c>
      <c r="K13" s="165" t="s">
        <v>570</v>
      </c>
      <c r="L13" s="165" t="s">
        <v>50</v>
      </c>
      <c r="M13" s="165" t="s">
        <v>103</v>
      </c>
      <c r="N13" s="165" t="s">
        <v>612</v>
      </c>
      <c r="O13" s="168" t="s">
        <v>710</v>
      </c>
      <c r="P13" s="169">
        <v>10712652.470000001</v>
      </c>
      <c r="Q13" s="169">
        <v>1890468.04</v>
      </c>
      <c r="R13" s="169">
        <v>4862615.3099999996</v>
      </c>
      <c r="S13" s="169"/>
      <c r="T13" s="169">
        <v>1581949.21</v>
      </c>
      <c r="U13" s="169">
        <v>19047685.030000001</v>
      </c>
      <c r="V13" s="169" t="s">
        <v>369</v>
      </c>
      <c r="W13" s="169"/>
      <c r="X13" s="169">
        <v>6936727.9800000004</v>
      </c>
      <c r="Y13" s="170">
        <v>797868.54</v>
      </c>
    </row>
    <row r="14" spans="2:28" ht="30" customHeight="1" x14ac:dyDescent="0.25">
      <c r="B14" s="157">
        <v>7</v>
      </c>
      <c r="C14" s="165" t="s">
        <v>722</v>
      </c>
      <c r="D14" s="165">
        <v>128985</v>
      </c>
      <c r="E14" s="165" t="s">
        <v>726</v>
      </c>
      <c r="F14" s="165" t="s">
        <v>727</v>
      </c>
      <c r="G14" s="166" t="s">
        <v>728</v>
      </c>
      <c r="H14" s="358">
        <v>43922</v>
      </c>
      <c r="I14" s="358">
        <v>44652</v>
      </c>
      <c r="J14" s="167">
        <v>85</v>
      </c>
      <c r="K14" s="165" t="s">
        <v>570</v>
      </c>
      <c r="L14" s="165" t="s">
        <v>50</v>
      </c>
      <c r="M14" s="165" t="s">
        <v>103</v>
      </c>
      <c r="N14" s="165" t="s">
        <v>612</v>
      </c>
      <c r="O14" s="168" t="s">
        <v>710</v>
      </c>
      <c r="P14" s="169">
        <v>3783887.3</v>
      </c>
      <c r="Q14" s="169">
        <v>667744.81000000006</v>
      </c>
      <c r="R14" s="169">
        <v>2632430.71</v>
      </c>
      <c r="S14" s="169"/>
      <c r="T14" s="169">
        <v>893549.96</v>
      </c>
      <c r="U14" s="169">
        <v>7977612.7799999993</v>
      </c>
      <c r="V14" s="169" t="s">
        <v>369</v>
      </c>
      <c r="W14" s="169"/>
      <c r="X14" s="169">
        <v>572323.05000000005</v>
      </c>
      <c r="Y14" s="170">
        <v>100998.19</v>
      </c>
    </row>
    <row r="15" spans="2:28" ht="30" customHeight="1" x14ac:dyDescent="0.25">
      <c r="B15" s="157">
        <v>8</v>
      </c>
      <c r="C15" s="165" t="s">
        <v>729</v>
      </c>
      <c r="D15" s="165">
        <v>120906</v>
      </c>
      <c r="E15" s="165" t="s">
        <v>730</v>
      </c>
      <c r="F15" s="165" t="s">
        <v>228</v>
      </c>
      <c r="G15" s="166" t="s">
        <v>731</v>
      </c>
      <c r="H15" s="358">
        <v>43998</v>
      </c>
      <c r="I15" s="358">
        <v>45093</v>
      </c>
      <c r="J15" s="167">
        <v>85</v>
      </c>
      <c r="K15" s="165" t="s">
        <v>570</v>
      </c>
      <c r="L15" s="165" t="s">
        <v>50</v>
      </c>
      <c r="M15" s="165" t="s">
        <v>103</v>
      </c>
      <c r="N15" s="165" t="s">
        <v>709</v>
      </c>
      <c r="O15" s="168" t="s">
        <v>732</v>
      </c>
      <c r="P15" s="169">
        <v>2868123.57</v>
      </c>
      <c r="Q15" s="169">
        <v>506139.37</v>
      </c>
      <c r="R15" s="169">
        <v>1537523.1</v>
      </c>
      <c r="S15" s="169"/>
      <c r="T15" s="169">
        <v>782294.93</v>
      </c>
      <c r="U15" s="169">
        <v>5694080.9699999997</v>
      </c>
      <c r="V15" s="169" t="s">
        <v>369</v>
      </c>
      <c r="W15" s="169"/>
      <c r="X15" s="169">
        <v>203553.5</v>
      </c>
      <c r="Y15" s="170">
        <v>35921.19</v>
      </c>
    </row>
    <row r="16" spans="2:28" ht="30" customHeight="1" x14ac:dyDescent="0.25">
      <c r="B16" s="157">
        <v>9</v>
      </c>
      <c r="C16" s="171" t="s">
        <v>729</v>
      </c>
      <c r="D16" s="171">
        <v>121434</v>
      </c>
      <c r="E16" s="171" t="s">
        <v>733</v>
      </c>
      <c r="F16" s="171" t="s">
        <v>611</v>
      </c>
      <c r="G16" s="172" t="s">
        <v>734</v>
      </c>
      <c r="H16" s="359">
        <v>44004</v>
      </c>
      <c r="I16" s="359">
        <v>45099</v>
      </c>
      <c r="J16" s="173">
        <v>85</v>
      </c>
      <c r="K16" s="171" t="s">
        <v>570</v>
      </c>
      <c r="L16" s="171" t="s">
        <v>50</v>
      </c>
      <c r="M16" s="171" t="s">
        <v>169</v>
      </c>
      <c r="N16" s="171" t="s">
        <v>709</v>
      </c>
      <c r="O16" s="174" t="s">
        <v>732</v>
      </c>
      <c r="P16" s="175">
        <v>19003056.760000002</v>
      </c>
      <c r="Q16" s="175">
        <v>3353480.6</v>
      </c>
      <c r="R16" s="175">
        <v>17409246.789999999</v>
      </c>
      <c r="S16" s="175"/>
      <c r="T16" s="175">
        <v>8537044.9700000007</v>
      </c>
      <c r="U16" s="175">
        <v>48302829.120000005</v>
      </c>
      <c r="V16" s="175" t="s">
        <v>369</v>
      </c>
      <c r="W16" s="175"/>
      <c r="X16" s="175">
        <v>1548567.2599999998</v>
      </c>
      <c r="Y16" s="176">
        <v>156779.94</v>
      </c>
    </row>
    <row r="17" spans="2:25" ht="30" customHeight="1" x14ac:dyDescent="0.25">
      <c r="B17" s="427" t="s">
        <v>11</v>
      </c>
      <c r="C17" s="427"/>
      <c r="D17" s="427"/>
      <c r="E17" s="427"/>
      <c r="F17" s="427"/>
      <c r="G17" s="427"/>
      <c r="H17" s="427"/>
      <c r="I17" s="427"/>
      <c r="J17" s="427"/>
      <c r="K17" s="427"/>
      <c r="L17" s="427"/>
      <c r="M17" s="427"/>
      <c r="N17" s="427"/>
      <c r="O17" s="427"/>
      <c r="P17" s="94">
        <f t="shared" ref="P17:U17" si="0">SUM(P8:P16)</f>
        <v>48721282.510000005</v>
      </c>
      <c r="Q17" s="94">
        <f t="shared" si="0"/>
        <v>8597873.25</v>
      </c>
      <c r="R17" s="94">
        <f t="shared" si="0"/>
        <v>32304159.659999996</v>
      </c>
      <c r="S17" s="94">
        <f t="shared" si="0"/>
        <v>0</v>
      </c>
      <c r="T17" s="94">
        <f t="shared" si="0"/>
        <v>12597871.790000001</v>
      </c>
      <c r="U17" s="94">
        <f t="shared" si="0"/>
        <v>102221187.21000001</v>
      </c>
      <c r="V17" s="94"/>
      <c r="W17" s="94"/>
      <c r="X17" s="94">
        <f>SUM(X8:X16)</f>
        <v>19337329.43</v>
      </c>
      <c r="Y17" s="177">
        <f>SUM(Y8:Y16)</f>
        <v>2871189.14</v>
      </c>
    </row>
    <row r="18" spans="2:25" ht="30" customHeight="1" x14ac:dyDescent="0.25">
      <c r="P18" s="178"/>
      <c r="Q18" s="178"/>
      <c r="R18" s="178"/>
      <c r="S18" s="178"/>
      <c r="T18" s="178"/>
      <c r="U18" s="178"/>
      <c r="X18" s="179"/>
      <c r="Y18" s="179"/>
    </row>
    <row r="19" spans="2:25" ht="30" customHeight="1" x14ac:dyDescent="0.25">
      <c r="P19" s="178"/>
      <c r="Q19" s="178"/>
      <c r="R19" s="178"/>
      <c r="S19" s="178"/>
      <c r="T19" s="178"/>
      <c r="U19" s="178"/>
      <c r="X19" s="179"/>
      <c r="Y19" s="179"/>
    </row>
    <row r="21" spans="2:25" ht="30" customHeight="1" x14ac:dyDescent="0.25">
      <c r="P21" s="178"/>
      <c r="Q21" s="178"/>
      <c r="R21" s="178"/>
      <c r="S21" s="178"/>
      <c r="T21" s="178"/>
      <c r="U21" s="178"/>
    </row>
    <row r="22" spans="2:25" ht="30" customHeight="1" x14ac:dyDescent="0.25">
      <c r="P22" s="178"/>
      <c r="V22" s="180"/>
    </row>
    <row r="23" spans="2:25" ht="30" customHeight="1" x14ac:dyDescent="0.25">
      <c r="Q23" s="178"/>
    </row>
    <row r="24" spans="2:25" ht="30" customHeight="1" x14ac:dyDescent="0.25">
      <c r="U24" s="178"/>
    </row>
  </sheetData>
  <mergeCells count="28">
    <mergeCell ref="B17:O17"/>
    <mergeCell ref="P5:R5"/>
    <mergeCell ref="U5:U7"/>
    <mergeCell ref="V5:V7"/>
    <mergeCell ref="W5:W7"/>
    <mergeCell ref="X5:Y5"/>
    <mergeCell ref="P6:Q6"/>
    <mergeCell ref="R6:R7"/>
    <mergeCell ref="S6:S7"/>
    <mergeCell ref="T6:T7"/>
    <mergeCell ref="X6:X7"/>
    <mergeCell ref="Y6:Y7"/>
    <mergeCell ref="B3:R3"/>
    <mergeCell ref="B4:U4"/>
    <mergeCell ref="B5:B7"/>
    <mergeCell ref="C5:C7"/>
    <mergeCell ref="D5:D7"/>
    <mergeCell ref="E5:E7"/>
    <mergeCell ref="F5:F7"/>
    <mergeCell ref="G5:G7"/>
    <mergeCell ref="H5:H7"/>
    <mergeCell ref="I5:I7"/>
    <mergeCell ref="J5:J7"/>
    <mergeCell ref="K5:K7"/>
    <mergeCell ref="L5:L7"/>
    <mergeCell ref="M5:M7"/>
    <mergeCell ref="N5:N7"/>
    <mergeCell ref="O5:O7"/>
  </mergeCells>
  <pageMargins left="0.20833333333333301" right="0.20833333333333301" top="0.6" bottom="0.6" header="0.51180555555555496" footer="0.51180555555555496"/>
  <pageSetup paperSize="8" scale="45" firstPageNumber="0" orientation="landscape" horizontalDpi="300" verticalDpi="30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B2:AL21"/>
  <sheetViews>
    <sheetView zoomScale="70" zoomScaleNormal="70" workbookViewId="0">
      <selection activeCell="K28" sqref="K28"/>
    </sheetView>
  </sheetViews>
  <sheetFormatPr defaultColWidth="9.140625" defaultRowHeight="15" x14ac:dyDescent="0.25"/>
  <cols>
    <col min="2" max="2" width="11.7109375" customWidth="1"/>
    <col min="3" max="3" width="13.140625" customWidth="1"/>
    <col min="4" max="4" width="11.28515625" style="181" customWidth="1"/>
    <col min="5" max="5" width="11.42578125" customWidth="1"/>
    <col min="6" max="6" width="14.28515625" customWidth="1"/>
    <col min="7" max="7" width="18.5703125" customWidth="1"/>
    <col min="8" max="8" width="25.140625" style="182" customWidth="1"/>
    <col min="9" max="9" width="20.28515625" style="182" customWidth="1"/>
    <col min="10" max="10" width="12.28515625" style="183" customWidth="1"/>
    <col min="11" max="11" width="99.42578125" customWidth="1"/>
    <col min="12" max="12" width="20.5703125" style="371" customWidth="1"/>
    <col min="13" max="13" width="20" style="371" customWidth="1"/>
    <col min="14" max="14" width="14.42578125" style="183" customWidth="1"/>
    <col min="15" max="15" width="18.140625" style="183" customWidth="1"/>
    <col min="16" max="16" width="26.7109375" style="183" customWidth="1"/>
    <col min="17" max="17" width="20.140625" style="183" customWidth="1"/>
    <col min="18" max="18" width="17" style="183" customWidth="1"/>
    <col min="19" max="19" width="29.140625" style="183" customWidth="1"/>
    <col min="20" max="22" width="21.85546875" customWidth="1"/>
    <col min="23" max="23" width="15.5703125" customWidth="1"/>
    <col min="24" max="24" width="17.42578125" customWidth="1"/>
    <col min="25" max="25" width="15" customWidth="1"/>
    <col min="26" max="26" width="17.140625" customWidth="1"/>
    <col min="27" max="27" width="19.42578125" customWidth="1"/>
    <col min="28" max="28" width="14" customWidth="1"/>
    <col min="29" max="29" width="12.85546875" customWidth="1"/>
    <col min="30" max="30" width="12" customWidth="1"/>
    <col min="31" max="31" width="13.42578125" customWidth="1"/>
    <col min="32" max="32" width="18.5703125" customWidth="1"/>
    <col min="33" max="33" width="16" customWidth="1"/>
    <col min="34" max="34" width="17" customWidth="1"/>
    <col min="35" max="35" width="20.7109375" customWidth="1"/>
    <col min="36" max="36" width="15.140625" style="184" customWidth="1"/>
    <col min="37" max="37" width="16.85546875" customWidth="1"/>
    <col min="38" max="38" width="18.140625" customWidth="1"/>
    <col min="43" max="43" width="10" customWidth="1"/>
  </cols>
  <sheetData>
    <row r="2" spans="2:38" s="11" customFormat="1" ht="39.75" customHeight="1" x14ac:dyDescent="0.25">
      <c r="B2" s="429" t="s">
        <v>735</v>
      </c>
      <c r="C2" s="429"/>
      <c r="D2" s="429"/>
      <c r="E2" s="429"/>
      <c r="F2" s="429"/>
      <c r="G2" s="429"/>
      <c r="H2" s="429"/>
      <c r="I2" s="429"/>
      <c r="J2" s="429"/>
      <c r="K2" s="429"/>
      <c r="L2" s="429"/>
      <c r="M2" s="360"/>
      <c r="N2" s="1"/>
      <c r="O2" s="1"/>
      <c r="P2" s="1"/>
      <c r="Q2" s="1"/>
      <c r="R2" s="30"/>
      <c r="S2" s="31"/>
      <c r="T2" s="32">
        <v>0</v>
      </c>
      <c r="U2" s="33"/>
      <c r="W2" s="32"/>
      <c r="X2" s="1"/>
      <c r="Y2" s="32"/>
      <c r="Z2" s="185"/>
      <c r="AA2" s="185"/>
      <c r="AB2" s="34"/>
      <c r="AC2" s="25"/>
      <c r="AD2" s="25"/>
    </row>
    <row r="3" spans="2:38" ht="18.75" x14ac:dyDescent="0.3">
      <c r="I3" s="186"/>
      <c r="J3" s="187"/>
      <c r="K3" s="188"/>
      <c r="L3" s="361"/>
      <c r="M3" s="362"/>
      <c r="N3" s="188"/>
    </row>
    <row r="5" spans="2:38" s="183" customFormat="1" ht="30" customHeight="1" x14ac:dyDescent="0.25">
      <c r="B5" s="374" t="s">
        <v>87</v>
      </c>
      <c r="C5" s="430" t="s">
        <v>736</v>
      </c>
      <c r="D5" s="430" t="s">
        <v>737</v>
      </c>
      <c r="E5" s="375" t="s">
        <v>738</v>
      </c>
      <c r="F5" s="375" t="s">
        <v>88</v>
      </c>
      <c r="G5" s="375" t="s">
        <v>739</v>
      </c>
      <c r="H5" s="375" t="s">
        <v>17</v>
      </c>
      <c r="I5" s="375" t="s">
        <v>90</v>
      </c>
      <c r="J5" s="375" t="s">
        <v>740</v>
      </c>
      <c r="K5" s="375" t="s">
        <v>22</v>
      </c>
      <c r="L5" s="431" t="s">
        <v>23</v>
      </c>
      <c r="M5" s="431" t="s">
        <v>24</v>
      </c>
      <c r="N5" s="375" t="s">
        <v>833</v>
      </c>
      <c r="O5" s="375" t="s">
        <v>26</v>
      </c>
      <c r="P5" s="375" t="s">
        <v>27</v>
      </c>
      <c r="Q5" s="375" t="s">
        <v>91</v>
      </c>
      <c r="R5" s="375" t="s">
        <v>28</v>
      </c>
      <c r="S5" s="375" t="s">
        <v>29</v>
      </c>
      <c r="T5" s="437" t="s">
        <v>92</v>
      </c>
      <c r="U5" s="437"/>
      <c r="V5" s="437"/>
      <c r="W5" s="437"/>
      <c r="X5" s="437"/>
      <c r="Y5" s="437"/>
      <c r="Z5" s="437"/>
      <c r="AA5" s="437"/>
      <c r="AB5" s="437"/>
      <c r="AC5" s="437"/>
      <c r="AD5" s="190" t="s">
        <v>28</v>
      </c>
      <c r="AE5" s="191"/>
      <c r="AF5" s="376" t="s">
        <v>741</v>
      </c>
      <c r="AG5" s="189"/>
      <c r="AH5" s="376" t="s">
        <v>34</v>
      </c>
      <c r="AI5" s="432" t="s">
        <v>705</v>
      </c>
      <c r="AJ5" s="432" t="s">
        <v>36</v>
      </c>
      <c r="AK5" s="433" t="s">
        <v>37</v>
      </c>
      <c r="AL5" s="433"/>
    </row>
    <row r="6" spans="2:38" s="183" customFormat="1" ht="26.25" customHeight="1" x14ac:dyDescent="0.25">
      <c r="B6" s="374"/>
      <c r="C6" s="430"/>
      <c r="D6" s="430"/>
      <c r="E6" s="375"/>
      <c r="F6" s="375"/>
      <c r="G6" s="375"/>
      <c r="H6" s="375"/>
      <c r="I6" s="375"/>
      <c r="J6" s="375"/>
      <c r="K6" s="375"/>
      <c r="L6" s="431"/>
      <c r="M6" s="431"/>
      <c r="N6" s="375"/>
      <c r="O6" s="375"/>
      <c r="P6" s="375"/>
      <c r="Q6" s="375"/>
      <c r="R6" s="375"/>
      <c r="S6" s="375"/>
      <c r="T6" s="434" t="s">
        <v>94</v>
      </c>
      <c r="U6" s="434"/>
      <c r="V6" s="434"/>
      <c r="W6" s="434"/>
      <c r="X6" s="434"/>
      <c r="Y6" s="434"/>
      <c r="Z6" s="435" t="s">
        <v>95</v>
      </c>
      <c r="AA6" s="193"/>
      <c r="AB6" s="193"/>
      <c r="AC6" s="435" t="s">
        <v>96</v>
      </c>
      <c r="AD6" s="193"/>
      <c r="AE6" s="193"/>
      <c r="AF6" s="376"/>
      <c r="AG6" s="435" t="s">
        <v>32</v>
      </c>
      <c r="AH6" s="376"/>
      <c r="AI6" s="432"/>
      <c r="AJ6" s="432"/>
      <c r="AK6" s="435" t="s">
        <v>38</v>
      </c>
      <c r="AL6" s="436" t="s">
        <v>39</v>
      </c>
    </row>
    <row r="7" spans="2:38" s="183" customFormat="1" ht="47.25" x14ac:dyDescent="0.25">
      <c r="B7" s="374"/>
      <c r="C7" s="430"/>
      <c r="D7" s="430"/>
      <c r="E7" s="375"/>
      <c r="F7" s="375"/>
      <c r="G7" s="375"/>
      <c r="H7" s="375"/>
      <c r="I7" s="375"/>
      <c r="J7" s="375"/>
      <c r="K7" s="375"/>
      <c r="L7" s="431"/>
      <c r="M7" s="431"/>
      <c r="N7" s="375"/>
      <c r="O7" s="375"/>
      <c r="P7" s="375"/>
      <c r="Q7" s="375"/>
      <c r="R7" s="375"/>
      <c r="S7" s="375"/>
      <c r="T7" s="194" t="s">
        <v>38</v>
      </c>
      <c r="U7" s="194" t="s">
        <v>742</v>
      </c>
      <c r="V7" s="194" t="s">
        <v>743</v>
      </c>
      <c r="W7" s="194" t="s">
        <v>97</v>
      </c>
      <c r="X7" s="194" t="s">
        <v>742</v>
      </c>
      <c r="Y7" s="194" t="s">
        <v>743</v>
      </c>
      <c r="Z7" s="435"/>
      <c r="AA7" s="194" t="s">
        <v>742</v>
      </c>
      <c r="AB7" s="194" t="s">
        <v>743</v>
      </c>
      <c r="AC7" s="435"/>
      <c r="AD7" s="194" t="s">
        <v>742</v>
      </c>
      <c r="AE7" s="194" t="s">
        <v>743</v>
      </c>
      <c r="AF7" s="376"/>
      <c r="AG7" s="376"/>
      <c r="AH7" s="376"/>
      <c r="AI7" s="432"/>
      <c r="AJ7" s="432"/>
      <c r="AK7" s="435"/>
      <c r="AL7" s="436"/>
    </row>
    <row r="8" spans="2:38" ht="30" customHeight="1" x14ac:dyDescent="0.25">
      <c r="B8" s="195">
        <v>1</v>
      </c>
      <c r="C8" s="196">
        <v>122738</v>
      </c>
      <c r="D8" s="197">
        <v>73</v>
      </c>
      <c r="E8" s="198" t="s">
        <v>744</v>
      </c>
      <c r="F8" s="199" t="s">
        <v>899</v>
      </c>
      <c r="G8" s="200" t="s">
        <v>745</v>
      </c>
      <c r="H8" s="198" t="s">
        <v>746</v>
      </c>
      <c r="I8" s="198" t="s">
        <v>747</v>
      </c>
      <c r="J8" s="198" t="s">
        <v>748</v>
      </c>
      <c r="K8" s="200" t="s">
        <v>749</v>
      </c>
      <c r="L8" s="363">
        <v>43284</v>
      </c>
      <c r="M8" s="364">
        <v>43772</v>
      </c>
      <c r="N8" s="201">
        <v>85.000002334434541</v>
      </c>
      <c r="O8" s="198">
        <v>6</v>
      </c>
      <c r="P8" s="198" t="s">
        <v>598</v>
      </c>
      <c r="Q8" s="198" t="s">
        <v>103</v>
      </c>
      <c r="R8" s="198" t="s">
        <v>170</v>
      </c>
      <c r="S8" s="202" t="s">
        <v>750</v>
      </c>
      <c r="T8" s="203">
        <v>527965.13</v>
      </c>
      <c r="U8" s="204">
        <v>527965.13</v>
      </c>
      <c r="V8" s="205">
        <v>0</v>
      </c>
      <c r="W8" s="203">
        <v>80747.570000000007</v>
      </c>
      <c r="X8" s="204">
        <v>80747.570000000007</v>
      </c>
      <c r="Y8" s="205">
        <v>0</v>
      </c>
      <c r="Z8" s="204">
        <v>12422.73</v>
      </c>
      <c r="AA8" s="204">
        <v>12422.73</v>
      </c>
      <c r="AB8" s="205">
        <v>0</v>
      </c>
      <c r="AC8" s="206">
        <v>0</v>
      </c>
      <c r="AD8" s="204">
        <v>0</v>
      </c>
      <c r="AE8" s="204">
        <v>0</v>
      </c>
      <c r="AF8" s="206">
        <v>621135.42999999993</v>
      </c>
      <c r="AG8" s="204">
        <v>0</v>
      </c>
      <c r="AH8" s="206">
        <v>621135.42999999993</v>
      </c>
      <c r="AI8" s="207" t="s">
        <v>711</v>
      </c>
      <c r="AJ8" s="204"/>
      <c r="AK8" s="206">
        <v>494682.26</v>
      </c>
      <c r="AL8" s="208">
        <v>75657.279999999999</v>
      </c>
    </row>
    <row r="9" spans="2:38" ht="30" customHeight="1" x14ac:dyDescent="0.25">
      <c r="B9" s="209">
        <v>2</v>
      </c>
      <c r="C9" s="210">
        <v>126337</v>
      </c>
      <c r="D9" s="211">
        <v>556</v>
      </c>
      <c r="E9" s="212" t="s">
        <v>751</v>
      </c>
      <c r="F9" s="213" t="s">
        <v>899</v>
      </c>
      <c r="G9" s="214" t="s">
        <v>752</v>
      </c>
      <c r="H9" s="212" t="s">
        <v>753</v>
      </c>
      <c r="I9" s="212" t="s">
        <v>747</v>
      </c>
      <c r="J9" s="212" t="s">
        <v>748</v>
      </c>
      <c r="K9" s="214" t="s">
        <v>754</v>
      </c>
      <c r="L9" s="365">
        <v>43577</v>
      </c>
      <c r="M9" s="366">
        <v>44491</v>
      </c>
      <c r="N9" s="215">
        <v>85.000000695857267</v>
      </c>
      <c r="O9" s="212">
        <v>6</v>
      </c>
      <c r="P9" s="212" t="s">
        <v>598</v>
      </c>
      <c r="Q9" s="212" t="s">
        <v>103</v>
      </c>
      <c r="R9" s="212" t="s">
        <v>170</v>
      </c>
      <c r="S9" s="216" t="s">
        <v>750</v>
      </c>
      <c r="T9" s="217">
        <v>3359165.9</v>
      </c>
      <c r="U9" s="218">
        <v>3359165.9</v>
      </c>
      <c r="V9" s="219">
        <v>0</v>
      </c>
      <c r="W9" s="217">
        <v>513754.75</v>
      </c>
      <c r="X9" s="218">
        <v>513754.75</v>
      </c>
      <c r="Y9" s="219">
        <v>0</v>
      </c>
      <c r="Z9" s="218">
        <v>79039.199999999997</v>
      </c>
      <c r="AA9" s="218">
        <v>79039.199999999997</v>
      </c>
      <c r="AB9" s="219">
        <v>0</v>
      </c>
      <c r="AC9" s="220">
        <v>0</v>
      </c>
      <c r="AD9" s="218">
        <v>0</v>
      </c>
      <c r="AE9" s="218">
        <v>0</v>
      </c>
      <c r="AF9" s="220">
        <v>3951959.85</v>
      </c>
      <c r="AG9" s="218">
        <v>15981.7</v>
      </c>
      <c r="AH9" s="220">
        <v>3967941.5500000003</v>
      </c>
      <c r="AI9" s="221" t="s">
        <v>755</v>
      </c>
      <c r="AJ9" s="218" t="s">
        <v>900</v>
      </c>
      <c r="AK9" s="220">
        <v>2005163.99</v>
      </c>
      <c r="AL9" s="222">
        <v>306672.09000000003</v>
      </c>
    </row>
    <row r="10" spans="2:38" ht="30" customHeight="1" x14ac:dyDescent="0.25">
      <c r="B10" s="223">
        <v>3</v>
      </c>
      <c r="C10" s="224">
        <v>129243</v>
      </c>
      <c r="D10" s="225">
        <v>683</v>
      </c>
      <c r="E10" s="226" t="s">
        <v>756</v>
      </c>
      <c r="F10" s="227" t="s">
        <v>899</v>
      </c>
      <c r="G10" s="228" t="s">
        <v>757</v>
      </c>
      <c r="H10" s="226" t="s">
        <v>758</v>
      </c>
      <c r="I10" s="226" t="s">
        <v>624</v>
      </c>
      <c r="J10" s="226" t="s">
        <v>759</v>
      </c>
      <c r="K10" s="228" t="s">
        <v>760</v>
      </c>
      <c r="L10" s="367">
        <v>43745</v>
      </c>
      <c r="M10" s="368">
        <v>44658</v>
      </c>
      <c r="N10" s="229">
        <v>84.762119683347478</v>
      </c>
      <c r="O10" s="226">
        <v>7</v>
      </c>
      <c r="P10" s="226" t="s">
        <v>598</v>
      </c>
      <c r="Q10" s="226" t="s">
        <v>103</v>
      </c>
      <c r="R10" s="226" t="s">
        <v>170</v>
      </c>
      <c r="S10" s="230" t="s">
        <v>750</v>
      </c>
      <c r="T10" s="231">
        <v>2892355.61</v>
      </c>
      <c r="U10" s="232">
        <v>2892355.61</v>
      </c>
      <c r="V10" s="233">
        <v>0</v>
      </c>
      <c r="W10" s="231">
        <v>451718.97</v>
      </c>
      <c r="X10" s="232">
        <v>451718.97</v>
      </c>
      <c r="Y10" s="233">
        <v>0</v>
      </c>
      <c r="Z10" s="232">
        <v>58696.72</v>
      </c>
      <c r="AA10" s="232">
        <v>58696.72</v>
      </c>
      <c r="AB10" s="233">
        <v>0</v>
      </c>
      <c r="AC10" s="234">
        <v>9549.7000000000007</v>
      </c>
      <c r="AD10" s="232">
        <v>9549.7000000000007</v>
      </c>
      <c r="AE10" s="232">
        <v>0</v>
      </c>
      <c r="AF10" s="234">
        <v>3412321.0000000005</v>
      </c>
      <c r="AG10" s="232">
        <v>0</v>
      </c>
      <c r="AH10" s="234">
        <v>3412321.0000000005</v>
      </c>
      <c r="AI10" s="235" t="s">
        <v>755</v>
      </c>
      <c r="AJ10" s="232"/>
      <c r="AK10" s="234">
        <v>537906.91</v>
      </c>
      <c r="AL10" s="236">
        <v>77646.850000000006</v>
      </c>
    </row>
    <row r="11" spans="2:38" ht="30" customHeight="1" x14ac:dyDescent="0.25">
      <c r="B11" s="237">
        <v>4</v>
      </c>
      <c r="C11" s="238">
        <v>136164</v>
      </c>
      <c r="D11" s="239">
        <v>838</v>
      </c>
      <c r="E11" s="238" t="s">
        <v>571</v>
      </c>
      <c r="F11" s="240" t="s">
        <v>899</v>
      </c>
      <c r="G11" s="241" t="s">
        <v>761</v>
      </c>
      <c r="H11" s="238" t="s">
        <v>762</v>
      </c>
      <c r="I11" s="238" t="s">
        <v>624</v>
      </c>
      <c r="J11" s="238" t="s">
        <v>624</v>
      </c>
      <c r="K11" s="241" t="s">
        <v>763</v>
      </c>
      <c r="L11" s="369">
        <v>43998</v>
      </c>
      <c r="M11" s="370">
        <v>44455</v>
      </c>
      <c r="N11" s="242">
        <v>85</v>
      </c>
      <c r="O11" s="238">
        <v>7</v>
      </c>
      <c r="P11" s="238" t="s">
        <v>598</v>
      </c>
      <c r="Q11" s="238" t="s">
        <v>103</v>
      </c>
      <c r="R11" s="238" t="s">
        <v>170</v>
      </c>
      <c r="S11" s="243" t="s">
        <v>750</v>
      </c>
      <c r="T11" s="244">
        <v>2037216.25</v>
      </c>
      <c r="U11" s="245">
        <v>2037216.25</v>
      </c>
      <c r="V11" s="246">
        <v>0</v>
      </c>
      <c r="W11" s="244">
        <v>311574.25</v>
      </c>
      <c r="X11" s="245">
        <v>311574.25</v>
      </c>
      <c r="Y11" s="246">
        <v>0</v>
      </c>
      <c r="Z11" s="245">
        <v>47934.5</v>
      </c>
      <c r="AA11" s="245">
        <v>47934.5</v>
      </c>
      <c r="AB11" s="246">
        <v>0</v>
      </c>
      <c r="AC11" s="247">
        <v>0</v>
      </c>
      <c r="AD11" s="245">
        <v>0</v>
      </c>
      <c r="AE11" s="245">
        <v>0</v>
      </c>
      <c r="AF11" s="247">
        <v>2396725</v>
      </c>
      <c r="AG11" s="245">
        <v>0</v>
      </c>
      <c r="AH11" s="247">
        <v>2396725</v>
      </c>
      <c r="AI11" s="248" t="s">
        <v>755</v>
      </c>
      <c r="AJ11" s="245"/>
      <c r="AK11" s="247">
        <v>232931.34000000003</v>
      </c>
      <c r="AL11" s="249">
        <v>6068.66</v>
      </c>
    </row>
    <row r="12" spans="2:38" ht="33" customHeight="1" x14ac:dyDescent="0.25">
      <c r="B12" s="374" t="s">
        <v>764</v>
      </c>
      <c r="C12" s="374"/>
      <c r="D12" s="374"/>
      <c r="E12" s="374"/>
      <c r="F12" s="374"/>
      <c r="G12" s="374"/>
      <c r="H12" s="374"/>
      <c r="I12" s="374"/>
      <c r="J12" s="374"/>
      <c r="K12" s="374"/>
      <c r="L12" s="374"/>
      <c r="M12" s="374"/>
      <c r="N12" s="374"/>
      <c r="O12" s="374"/>
      <c r="P12" s="374"/>
      <c r="Q12" s="374"/>
      <c r="R12" s="374"/>
      <c r="S12" s="374"/>
      <c r="T12" s="192">
        <f t="shared" ref="T12:AH12" si="0">T8+T9+T10+T11</f>
        <v>8816702.8900000006</v>
      </c>
      <c r="U12" s="192">
        <f t="shared" si="0"/>
        <v>8816702.8900000006</v>
      </c>
      <c r="V12" s="192">
        <f t="shared" si="0"/>
        <v>0</v>
      </c>
      <c r="W12" s="192">
        <f t="shared" si="0"/>
        <v>1357795.54</v>
      </c>
      <c r="X12" s="192">
        <f t="shared" si="0"/>
        <v>1357795.54</v>
      </c>
      <c r="Y12" s="192">
        <f t="shared" si="0"/>
        <v>0</v>
      </c>
      <c r="Z12" s="192">
        <f t="shared" si="0"/>
        <v>198093.15</v>
      </c>
      <c r="AA12" s="192">
        <f t="shared" si="0"/>
        <v>198093.15</v>
      </c>
      <c r="AB12" s="192">
        <f t="shared" si="0"/>
        <v>0</v>
      </c>
      <c r="AC12" s="192">
        <f t="shared" si="0"/>
        <v>9549.7000000000007</v>
      </c>
      <c r="AD12" s="192">
        <f t="shared" si="0"/>
        <v>9549.7000000000007</v>
      </c>
      <c r="AE12" s="192">
        <f t="shared" si="0"/>
        <v>0</v>
      </c>
      <c r="AF12" s="192">
        <f t="shared" si="0"/>
        <v>10382141.280000001</v>
      </c>
      <c r="AG12" s="192">
        <f t="shared" si="0"/>
        <v>15981.7</v>
      </c>
      <c r="AH12" s="192">
        <f t="shared" si="0"/>
        <v>10398122.98</v>
      </c>
      <c r="AI12" s="192"/>
      <c r="AJ12" s="192"/>
      <c r="AK12" s="192">
        <f>SUM(AK8:AK11)</f>
        <v>3270684.5</v>
      </c>
      <c r="AL12" s="250">
        <f>SUM(AL8:AL11)</f>
        <v>466044.87999999995</v>
      </c>
    </row>
    <row r="15" spans="2:38" x14ac:dyDescent="0.25">
      <c r="T15" s="3"/>
      <c r="U15" s="3"/>
      <c r="V15" s="3"/>
      <c r="W15" s="3"/>
      <c r="X15" s="3"/>
      <c r="Y15" s="3"/>
      <c r="Z15" s="3"/>
      <c r="AA15" s="3"/>
      <c r="AB15" s="3"/>
      <c r="AC15" s="3"/>
      <c r="AD15" s="3"/>
      <c r="AE15" s="3"/>
      <c r="AF15" s="3"/>
      <c r="AG15" s="3"/>
      <c r="AH15" s="3"/>
    </row>
    <row r="17" spans="23:34" x14ac:dyDescent="0.25">
      <c r="W17" s="3"/>
    </row>
    <row r="21" spans="23:34" x14ac:dyDescent="0.25">
      <c r="AH21" s="3"/>
    </row>
  </sheetData>
  <mergeCells count="32">
    <mergeCell ref="B12:S12"/>
    <mergeCell ref="AI5:AI7"/>
    <mergeCell ref="AJ5:AJ7"/>
    <mergeCell ref="AK5:AL5"/>
    <mergeCell ref="T6:Y6"/>
    <mergeCell ref="Z6:Z7"/>
    <mergeCell ref="AC6:AC7"/>
    <mergeCell ref="AG6:AG7"/>
    <mergeCell ref="AK6:AK7"/>
    <mergeCell ref="AL6:AL7"/>
    <mergeCell ref="R5:R7"/>
    <mergeCell ref="S5:S7"/>
    <mergeCell ref="T5:AC5"/>
    <mergeCell ref="AF5:AF7"/>
    <mergeCell ref="AH5:AH7"/>
    <mergeCell ref="M5:M7"/>
    <mergeCell ref="N5:N7"/>
    <mergeCell ref="O5:O7"/>
    <mergeCell ref="P5:P7"/>
    <mergeCell ref="Q5:Q7"/>
    <mergeCell ref="B2:L2"/>
    <mergeCell ref="B5:B7"/>
    <mergeCell ref="C5:C7"/>
    <mergeCell ref="D5:D7"/>
    <mergeCell ref="E5:E7"/>
    <mergeCell ref="F5:F7"/>
    <mergeCell ref="G5:G7"/>
    <mergeCell ref="H5:H7"/>
    <mergeCell ref="I5:I7"/>
    <mergeCell ref="J5:J7"/>
    <mergeCell ref="K5:K7"/>
    <mergeCell ref="L5:L7"/>
  </mergeCells>
  <pageMargins left="0.7" right="0.7" top="0.75" bottom="0.75" header="0.51180555555555496" footer="0.51180555555555496"/>
  <pageSetup paperSize="9" firstPageNumber="0" orientation="portrait" horizontalDpi="300" verticalDpi="30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B3:H126"/>
  <sheetViews>
    <sheetView zoomScaleNormal="100" workbookViewId="0">
      <selection activeCell="J31" sqref="J31"/>
    </sheetView>
  </sheetViews>
  <sheetFormatPr defaultColWidth="8.7109375" defaultRowHeight="15" x14ac:dyDescent="0.25"/>
  <cols>
    <col min="2" max="2" width="31" customWidth="1"/>
    <col min="3" max="3" width="17.7109375" hidden="1" customWidth="1"/>
    <col min="4" max="4" width="24.7109375" hidden="1" customWidth="1"/>
    <col min="7" max="7" width="17.42578125" customWidth="1"/>
    <col min="8" max="8" width="22" customWidth="1"/>
  </cols>
  <sheetData>
    <row r="3" spans="2:8" ht="51.75" customHeight="1" x14ac:dyDescent="0.25">
      <c r="B3" s="372" t="s">
        <v>765</v>
      </c>
      <c r="C3" s="372"/>
      <c r="D3" s="372"/>
    </row>
    <row r="4" spans="2:8" x14ac:dyDescent="0.25">
      <c r="B4" s="373"/>
      <c r="C4" s="373"/>
      <c r="D4" s="373"/>
    </row>
    <row r="5" spans="2:8" ht="15" customHeight="1" x14ac:dyDescent="0.25">
      <c r="B5" s="439" t="s">
        <v>766</v>
      </c>
      <c r="C5" s="440" t="s">
        <v>2</v>
      </c>
      <c r="D5" s="377" t="s">
        <v>767</v>
      </c>
    </row>
    <row r="6" spans="2:8" ht="15" customHeight="1" x14ac:dyDescent="0.25">
      <c r="B6" s="439"/>
      <c r="C6" s="440"/>
      <c r="D6" s="377"/>
    </row>
    <row r="7" spans="2:8" ht="15.75" customHeight="1" x14ac:dyDescent="0.25">
      <c r="B7" s="439"/>
      <c r="C7" s="440"/>
      <c r="D7" s="377"/>
      <c r="G7" s="3"/>
    </row>
    <row r="8" spans="2:8" ht="15.75" x14ac:dyDescent="0.25">
      <c r="B8" s="251" t="s">
        <v>103</v>
      </c>
      <c r="C8" s="252"/>
      <c r="D8" s="253"/>
      <c r="F8" s="3"/>
      <c r="G8" s="3"/>
      <c r="H8" s="3"/>
    </row>
    <row r="9" spans="2:8" ht="15.75" x14ac:dyDescent="0.25">
      <c r="B9" s="251" t="s">
        <v>292</v>
      </c>
      <c r="C9" s="252"/>
      <c r="D9" s="253"/>
      <c r="F9" s="3"/>
      <c r="G9" s="3"/>
      <c r="H9" s="3"/>
    </row>
    <row r="10" spans="2:8" ht="15.75" x14ac:dyDescent="0.25">
      <c r="B10" s="251" t="s">
        <v>768</v>
      </c>
      <c r="C10" s="252"/>
      <c r="D10" s="253"/>
      <c r="F10" s="3"/>
      <c r="G10" s="3"/>
      <c r="H10" s="3"/>
    </row>
    <row r="11" spans="2:8" ht="15.75" x14ac:dyDescent="0.25">
      <c r="B11" s="251" t="s">
        <v>588</v>
      </c>
      <c r="C11" s="254"/>
      <c r="D11" s="16"/>
      <c r="F11" s="3"/>
      <c r="G11" s="3"/>
      <c r="H11" s="3"/>
    </row>
    <row r="12" spans="2:8" ht="15.75" x14ac:dyDescent="0.25">
      <c r="B12" s="251" t="s">
        <v>769</v>
      </c>
      <c r="C12" s="255"/>
      <c r="D12" s="256"/>
      <c r="F12" s="3"/>
      <c r="G12" s="3"/>
      <c r="H12" s="3"/>
    </row>
    <row r="13" spans="2:8" ht="15.75" x14ac:dyDescent="0.25">
      <c r="B13" s="251" t="s">
        <v>770</v>
      </c>
      <c r="C13" s="255"/>
      <c r="D13" s="256"/>
      <c r="F13" s="3"/>
      <c r="G13" s="3"/>
      <c r="H13" s="3"/>
    </row>
    <row r="14" spans="2:8" ht="15.75" x14ac:dyDescent="0.25">
      <c r="B14" s="251" t="s">
        <v>337</v>
      </c>
      <c r="C14" s="255"/>
      <c r="D14" s="256"/>
      <c r="F14" s="3"/>
      <c r="G14" s="3"/>
      <c r="H14" s="3"/>
    </row>
    <row r="15" spans="2:8" ht="15.75" x14ac:dyDescent="0.25">
      <c r="B15" s="251" t="s">
        <v>771</v>
      </c>
      <c r="C15" s="255"/>
      <c r="D15" s="256"/>
      <c r="F15" s="3"/>
      <c r="G15" s="3"/>
      <c r="H15" s="3"/>
    </row>
    <row r="16" spans="2:8" ht="15.75" x14ac:dyDescent="0.25">
      <c r="B16" s="251" t="s">
        <v>772</v>
      </c>
      <c r="C16" s="255"/>
      <c r="D16" s="256"/>
      <c r="F16" s="3"/>
      <c r="H16" s="3"/>
    </row>
    <row r="17" spans="2:8" ht="15.75" x14ac:dyDescent="0.25">
      <c r="B17" s="257" t="s">
        <v>773</v>
      </c>
      <c r="C17" s="255"/>
      <c r="D17" s="256"/>
      <c r="F17" s="3"/>
      <c r="H17" s="3"/>
    </row>
    <row r="18" spans="2:8" ht="15.75" x14ac:dyDescent="0.25">
      <c r="B18" s="257" t="s">
        <v>216</v>
      </c>
      <c r="C18" s="252"/>
      <c r="D18" s="253"/>
      <c r="F18" s="3"/>
      <c r="H18" s="3"/>
    </row>
    <row r="19" spans="2:8" ht="15.75" x14ac:dyDescent="0.25">
      <c r="B19" s="257" t="s">
        <v>686</v>
      </c>
      <c r="C19" s="252"/>
      <c r="D19" s="253"/>
      <c r="F19" s="3"/>
      <c r="G19" s="3"/>
      <c r="H19" s="3"/>
    </row>
    <row r="20" spans="2:8" ht="15.75" x14ac:dyDescent="0.25">
      <c r="B20" s="257" t="s">
        <v>640</v>
      </c>
      <c r="C20" s="252"/>
      <c r="D20" s="253"/>
      <c r="F20" s="3"/>
      <c r="G20" s="3"/>
      <c r="H20" s="3"/>
    </row>
    <row r="21" spans="2:8" ht="15.75" x14ac:dyDescent="0.25">
      <c r="B21" s="257" t="s">
        <v>774</v>
      </c>
      <c r="C21" s="254"/>
      <c r="D21" s="16"/>
      <c r="F21" s="3"/>
      <c r="H21" s="3"/>
    </row>
    <row r="22" spans="2:8" ht="15.75" x14ac:dyDescent="0.25">
      <c r="B22" s="257" t="s">
        <v>775</v>
      </c>
      <c r="C22" s="254"/>
      <c r="D22" s="16"/>
      <c r="F22" s="3"/>
      <c r="H22" s="3"/>
    </row>
    <row r="23" spans="2:8" ht="15.75" x14ac:dyDescent="0.25">
      <c r="B23" s="257" t="s">
        <v>175</v>
      </c>
      <c r="C23" s="255"/>
      <c r="D23" s="256"/>
      <c r="F23" s="3"/>
      <c r="H23" s="3"/>
    </row>
    <row r="24" spans="2:8" ht="15.75" x14ac:dyDescent="0.25">
      <c r="B24" s="258" t="s">
        <v>776</v>
      </c>
      <c r="C24" s="255"/>
      <c r="D24" s="256"/>
      <c r="F24" s="3"/>
      <c r="H24" s="3"/>
    </row>
    <row r="25" spans="2:8" ht="15.75" x14ac:dyDescent="0.25">
      <c r="B25" s="251" t="s">
        <v>777</v>
      </c>
      <c r="C25" s="255"/>
      <c r="D25" s="256"/>
      <c r="F25" s="3"/>
      <c r="H25" s="3"/>
    </row>
    <row r="26" spans="2:8" ht="15.75" x14ac:dyDescent="0.25">
      <c r="B26" s="251" t="s">
        <v>695</v>
      </c>
      <c r="C26" s="259"/>
      <c r="D26" s="260"/>
      <c r="F26" s="3"/>
      <c r="H26" s="3"/>
    </row>
    <row r="27" spans="2:8" ht="15.75" x14ac:dyDescent="0.25">
      <c r="B27" s="251" t="s">
        <v>778</v>
      </c>
      <c r="C27" s="259"/>
      <c r="D27" s="260"/>
      <c r="F27" s="3"/>
      <c r="H27" s="3"/>
    </row>
    <row r="28" spans="2:8" ht="15.75" x14ac:dyDescent="0.25">
      <c r="B28" s="257" t="s">
        <v>220</v>
      </c>
      <c r="C28" s="259"/>
      <c r="D28" s="260"/>
      <c r="F28" s="3"/>
      <c r="H28" s="3"/>
    </row>
    <row r="29" spans="2:8" ht="15.75" x14ac:dyDescent="0.25">
      <c r="B29" s="251" t="s">
        <v>440</v>
      </c>
      <c r="C29" s="259"/>
      <c r="D29" s="260"/>
      <c r="F29" s="3"/>
      <c r="H29" s="3"/>
    </row>
    <row r="30" spans="2:8" ht="15.75" x14ac:dyDescent="0.25">
      <c r="B30" s="251" t="s">
        <v>779</v>
      </c>
      <c r="C30" s="259"/>
      <c r="D30" s="260"/>
      <c r="F30" s="3"/>
      <c r="H30" s="3"/>
    </row>
    <row r="31" spans="2:8" ht="21" customHeight="1" x14ac:dyDescent="0.25">
      <c r="B31" s="261"/>
      <c r="C31" s="262">
        <f>SUM(C8:C17)</f>
        <v>0</v>
      </c>
      <c r="D31" s="9">
        <f>SUM(D8:D17)</f>
        <v>0</v>
      </c>
      <c r="F31" s="3"/>
      <c r="H31" s="3"/>
    </row>
    <row r="32" spans="2:8" ht="55.5" customHeight="1" x14ac:dyDescent="0.25">
      <c r="B32" s="438" t="s">
        <v>780</v>
      </c>
      <c r="C32" s="438"/>
      <c r="D32" s="438"/>
      <c r="F32" s="3"/>
    </row>
    <row r="38" spans="4:4" x14ac:dyDescent="0.25">
      <c r="D38" s="3"/>
    </row>
    <row r="72" spans="7:7" x14ac:dyDescent="0.25">
      <c r="G72" s="3"/>
    </row>
    <row r="73" spans="7:7" x14ac:dyDescent="0.25">
      <c r="G73" s="3"/>
    </row>
    <row r="74" spans="7:7" x14ac:dyDescent="0.25">
      <c r="G74" s="3"/>
    </row>
    <row r="90" spans="7:7" x14ac:dyDescent="0.25">
      <c r="G90" s="3"/>
    </row>
    <row r="95" spans="7:7" x14ac:dyDescent="0.25">
      <c r="G95" s="3"/>
    </row>
    <row r="102" spans="7:7" x14ac:dyDescent="0.25">
      <c r="G102" s="3"/>
    </row>
    <row r="109" spans="7:7" x14ac:dyDescent="0.25">
      <c r="G109" s="3"/>
    </row>
    <row r="111" spans="7:7" x14ac:dyDescent="0.25">
      <c r="G111" s="3"/>
    </row>
    <row r="124" spans="7:7" x14ac:dyDescent="0.25">
      <c r="G124" s="3"/>
    </row>
    <row r="125" spans="7:7" x14ac:dyDescent="0.25">
      <c r="G125" s="3"/>
    </row>
    <row r="126" spans="7:7" x14ac:dyDescent="0.25">
      <c r="G126" s="3"/>
    </row>
  </sheetData>
  <mergeCells count="6">
    <mergeCell ref="B32:D32"/>
    <mergeCell ref="B3:D3"/>
    <mergeCell ref="B4:D4"/>
    <mergeCell ref="B5:B7"/>
    <mergeCell ref="C5:C7"/>
    <mergeCell ref="D5:D7"/>
  </mergeCells>
  <pageMargins left="0.7" right="0.7" top="0.75" bottom="0.75" header="0.51180555555555496" footer="0.51180555555555496"/>
  <pageSetup paperSize="9" firstPageNumber="0" orientation="landscape" horizontalDpi="300" verticalDpi="300"/>
</worksheet>
</file>

<file path=docProps/app.xml><?xml version="1.0" encoding="utf-8"?>
<Properties xmlns="http://schemas.openxmlformats.org/officeDocument/2006/extended-properties" xmlns:vt="http://schemas.openxmlformats.org/officeDocument/2006/docPropsVTypes">
  <Template/>
  <TotalTime>16</TotalTime>
  <Application>Microsoft Excel</Application>
  <DocSecurity>0</DocSecurity>
  <ScaleCrop>false</ScaleCrop>
  <HeadingPairs>
    <vt:vector size="4" baseType="variant">
      <vt:variant>
        <vt:lpstr>Worksheets</vt:lpstr>
      </vt:variant>
      <vt:variant>
        <vt:i4>9</vt:i4>
      </vt:variant>
      <vt:variant>
        <vt:lpstr>Named Ranges</vt:lpstr>
      </vt:variant>
      <vt:variant>
        <vt:i4>45</vt:i4>
      </vt:variant>
    </vt:vector>
  </HeadingPairs>
  <TitlesOfParts>
    <vt:vector size="54" baseType="lpstr">
      <vt:lpstr>MARAMUREȘ contractate</vt:lpstr>
      <vt:lpstr>MARAMUREȘ in derulare</vt:lpstr>
      <vt:lpstr>MARAMUREȘ finalizate</vt:lpstr>
      <vt:lpstr>POIM</vt:lpstr>
      <vt:lpstr>POR</vt:lpstr>
      <vt:lpstr>POCU</vt:lpstr>
      <vt:lpstr>POC</vt:lpstr>
      <vt:lpstr>POCA</vt:lpstr>
      <vt:lpstr>MARAMUREȘ (Localitati)</vt:lpstr>
      <vt:lpstr>'MARAMUREȘ finalizate'!_FilterDatabase</vt:lpstr>
      <vt:lpstr>'MARAMUREȘ in derulare'!_FilterDatabase</vt:lpstr>
      <vt:lpstr>POC!_FilterDatabase</vt:lpstr>
      <vt:lpstr>POIM!_FilterDatabase</vt:lpstr>
      <vt:lpstr>POC!Print_Area</vt:lpstr>
      <vt:lpstr>POIM!Z_000BFA1A_266F_4D10_A09E_5A7B0D134F58_.wvu.FilterData</vt:lpstr>
      <vt:lpstr>POIM!Z_0E2002C0_88DC_479A_B983_CA340E3274B8_.wvu.FilterData</vt:lpstr>
      <vt:lpstr>POIM!Z_0F598BC0_9523_4AD3_94A3_BDEC8367FE11_.wvu.Cols</vt:lpstr>
      <vt:lpstr>POIM!Z_0F598BC0_9523_4AD3_94A3_BDEC8367FE11_.wvu.FilterData</vt:lpstr>
      <vt:lpstr>POIM!Z_216972B4_771A_4607_A8B4_AC73D5CD6C1A_.wvu.Cols</vt:lpstr>
      <vt:lpstr>POIM!Z_2234C728_15E1_4BAF_98DE_620726961552_.wvu.Cols</vt:lpstr>
      <vt:lpstr>POIM!Z_35953204_B2E4_4670_8547_4A661864E61F_.wvu.FilterData</vt:lpstr>
      <vt:lpstr>POIM!Z_3EBF2DB4_84D7_478D_9896_C4DA08B65D0C_.wvu.Cols</vt:lpstr>
      <vt:lpstr>POIM!Z_3EBF2DB4_84D7_478D_9896_C4DA08B65D0C_.wvu.FilterData</vt:lpstr>
      <vt:lpstr>POIM!Z_413D6799_9F75_47FF_8A9E_5CB9283B7BBE_.wvu.Cols</vt:lpstr>
      <vt:lpstr>POIM!Z_413D6799_9F75_47FF_8A9E_5CB9283B7BBE_.wvu.FilterData</vt:lpstr>
      <vt:lpstr>POIM!Z_437FD6EF_32B2_4DE0_BA89_93A7E3EF04C5_.wvu.Cols</vt:lpstr>
      <vt:lpstr>POIM!Z_44703FDB_B351_4F62_ABCF_EAA35D25F82B_.wvu.FilterData</vt:lpstr>
      <vt:lpstr>POIM!Z_61C44EA8_4687_4D4E_A1ED_359DF81A71FB_.wvu.Cols</vt:lpstr>
      <vt:lpstr>POIM!Z_61C44EA8_4687_4D4E_A1ED_359DF81A71FB_.wvu.FilterData</vt:lpstr>
      <vt:lpstr>POIM!Z_64D2264B_4E86_4FBB_93B3_BEE727888DFE_.wvu.Cols</vt:lpstr>
      <vt:lpstr>POIM!Z_6CC2252D_4676_4063_B0C5_167B37D80642_.wvu.FilterData</vt:lpstr>
      <vt:lpstr>POIM!Z_79FA8BE5_7D13_4EF3_B35A_76ACF1C0DF3C_.wvu.Cols</vt:lpstr>
      <vt:lpstr>POIM!Z_83337B45_5054_4200_BF9E_4E1DC1896214_.wvu.Cols</vt:lpstr>
      <vt:lpstr>POIM!Z_83337B45_5054_4200_BF9E_4E1DC1896214_.wvu.FilterData</vt:lpstr>
      <vt:lpstr>POIM!Z_8453577A_926D_4217_8932_6FE8F46A5D63_.wvu.FilterData</vt:lpstr>
      <vt:lpstr>POIM!Z_8C9F1640_F09D_482C_9468_7B83F0B08D65_.wvu.FilterData</vt:lpstr>
      <vt:lpstr>POIM!Z_90832C92_F64A_47A3_B902_442B1A066F81_.wvu.FilterData</vt:lpstr>
      <vt:lpstr>POIM!Z_9E851A6A_17B1_4E6F_A007_493445D427B8_.wvu.Cols</vt:lpstr>
      <vt:lpstr>POIM!Z_9E851A6A_17B1_4E6F_A007_493445D427B8_.wvu.FilterData</vt:lpstr>
      <vt:lpstr>POIM!Z_A23DAD4C_1DE1_4EEE_B895_448842FF572B_.wvu.Cols</vt:lpstr>
      <vt:lpstr>POIM!Z_A23DAD4C_1DE1_4EEE_B895_448842FF572B_.wvu.FilterData</vt:lpstr>
      <vt:lpstr>POIM!Z_B8EFA5E8_2E8C_450C_9395_D582737418AA_.wvu.Cols</vt:lpstr>
      <vt:lpstr>POIM!Z_C4F2F848_6ED7_4758_A2CE_FBAC69284179_.wvu.FilterData</vt:lpstr>
      <vt:lpstr>POIM!Z_CA5BAC36_7E1D_42E0_9796_DFA0CE58E1BF_.wvu.FilterData</vt:lpstr>
      <vt:lpstr>POIM!Z_DB90939E_72BD_4CED_BFB6_BD74FF913DB3_.wvu.Cols</vt:lpstr>
      <vt:lpstr>POIM!Z_DB90939E_72BD_4CED_BFB6_BD74FF913DB3_.wvu.FilterData</vt:lpstr>
      <vt:lpstr>POIM!Z_E10820C0_32CD_441A_8635_65479FE7CBA3_.wvu.Cols</vt:lpstr>
      <vt:lpstr>POIM!Z_E1C13DC2_98C2_4597_8D1A_C9F2C3CA60EC_.wvu.Cols</vt:lpstr>
      <vt:lpstr>POIM!Z_E4462EA5_1112_4F42_BE37_A867D6FC853C_.wvu.Cols</vt:lpstr>
      <vt:lpstr>POIM!Z_E4462EA5_1112_4F42_BE37_A867D6FC853C_.wvu.FilterData</vt:lpstr>
      <vt:lpstr>POIM!Z_ECCC7D97_A0C3_4C50_BA03_A8D24BCD22BE_.wvu.Cols</vt:lpstr>
      <vt:lpstr>POIM!Z_ECCC7D97_A0C3_4C50_BA03_A8D24BCD22BE_.wvu.FilterData</vt:lpstr>
      <vt:lpstr>POIM!Z_F36299A5_78E0_4C52_B3A4_19855E6D3EFF_.wvu.FilterData</vt:lpstr>
      <vt:lpstr>POIM!Z_F4C96D22_891C_4B3C_B57B_7878195B2E7E_.wvu.FilterData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Mihaela Soiculescu</dc:creator>
  <dc:description/>
  <cp:lastModifiedBy>Claudia Coman</cp:lastModifiedBy>
  <cp:revision>9</cp:revision>
  <cp:lastPrinted>2019-12-03T08:17:09Z</cp:lastPrinted>
  <dcterms:created xsi:type="dcterms:W3CDTF">2019-07-09T07:38:02Z</dcterms:created>
  <dcterms:modified xsi:type="dcterms:W3CDTF">2021-06-15T13:54:56Z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