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D9B3E1F2-100D-4CF4-B42C-33369740ACF9}" xr6:coauthVersionLast="47" xr6:coauthVersionMax="47" xr10:uidLastSave="{00000000-0000-0000-0000-000000000000}"/>
  <bookViews>
    <workbookView xWindow="-120" yWindow="-120" windowWidth="29040" windowHeight="15840" tabRatio="830" xr2:uid="{00000000-000D-0000-FFFF-FFFF00000000}"/>
  </bookViews>
  <sheets>
    <sheet name="Mehedinti-centralizator" sheetId="1" r:id="rId1"/>
    <sheet name="Mehedinti-in derulare" sheetId="2" r:id="rId2"/>
    <sheet name="Mehedinti-finalizate" sheetId="3" r:id="rId3"/>
    <sheet name="POIM" sheetId="4" r:id="rId4"/>
    <sheet name="POR" sheetId="5" r:id="rId5"/>
    <sheet name="POCU" sheetId="6" r:id="rId6"/>
    <sheet name="POC" sheetId="7" r:id="rId7"/>
    <sheet name="POCA" sheetId="8" r:id="rId8"/>
    <sheet name="Localitati" sheetId="9" r:id="rId9"/>
  </sheets>
  <definedNames>
    <definedName name="_xlnm._FilterDatabase" localSheetId="2">'Mehedinti-finalizate'!$B$5:$E$7</definedName>
    <definedName name="_xlnm._FilterDatabase" localSheetId="1">'Mehedinti-in derulare'!$B$5:$E$7</definedName>
    <definedName name="_xlnm._FilterDatabase" localSheetId="5">POCU!$B$4:$AA$18</definedName>
    <definedName name="_xlnm._FilterDatabase" localSheetId="3">POIM!$A$6:$AA$14</definedName>
    <definedName name="_xlnm._FilterDatabase" localSheetId="4" hidden="1">POR!$T$1:$T$85</definedName>
    <definedName name="id">#REF!</definedName>
    <definedName name="LOCAL_MYSQL_DATE_FORMAT" localSheetId="2">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4">POR!$5:$7</definedName>
    <definedName name="SPBookmark_Regiune" localSheetId="3">POIM!#REF!</definedName>
    <definedName name="Z_000BFA1A_266F_4D10_A09E_5A7B0D134F58_.wvu.FilterData" localSheetId="3">POIM!$B$5:$AA$14</definedName>
    <definedName name="Z_0E2002C0_88DC_479A_B983_CA340E3274B8_.wvu.FilterData" localSheetId="3">POIM!$B$6:$AA$14</definedName>
    <definedName name="Z_0F598BC0_9523_4AD3_94A3_BDEC8367FE11_.wvu.Cols" localSheetId="3">POIM!$E:$G,POIM!$P:$P</definedName>
    <definedName name="Z_0F598BC0_9523_4AD3_94A3_BDEC8367FE11_.wvu.FilterData" localSheetId="3">POIM!$B$5:$AA$14</definedName>
    <definedName name="Z_216972B4_771A_4607_A8B4_AC73D5CD6C1A_.wvu.Cols" localSheetId="3">POIM!$E:$G,POIM!$P:$P</definedName>
    <definedName name="Z_2234C728_15E1_4BAF_98DE_620726961552_.wvu.Cols" localSheetId="3">POIM!$E:$G,POIM!$P:$P</definedName>
    <definedName name="Z_35953204_B2E4_4670_8547_4A661864E61F_.wvu.FilterData" localSheetId="3">POIM!$B$5:$AA$14</definedName>
    <definedName name="Z_3EBF2DB4_84D7_478D_9896_C4DA08B65D0C_.wvu.Cols" localSheetId="3">POIM!$E:$G,POIM!$P:$P</definedName>
    <definedName name="Z_3EBF2DB4_84D7_478D_9896_C4DA08B65D0C_.wvu.FilterData" localSheetId="3">POIM!$B$5:$AA$14</definedName>
    <definedName name="Z_413D6799_9F75_47FF_8A9E_5CB9283B7BBE_.wvu.Cols" localSheetId="3">POIM!$E:$G,POIM!$P:$P</definedName>
    <definedName name="Z_413D6799_9F75_47FF_8A9E_5CB9283B7BBE_.wvu.FilterData" localSheetId="3">POIM!$B$5:$AA$14</definedName>
    <definedName name="Z_437FD6EF_32B2_4DE0_BA89_93A7E3EF04C5_.wvu.Cols" localSheetId="3">POIM!$E:$G,POIM!$P:$P</definedName>
    <definedName name="Z_44703FDB_B351_4F62_ABCF_EAA35D25F82B_.wvu.FilterData" localSheetId="3">POIM!$B$5:$AA$14</definedName>
    <definedName name="Z_61C44EA8_4687_4D4E_A1ED_359DF81A71FB_.wvu.Cols" localSheetId="3">POIM!$E:$G,POIM!$P:$P</definedName>
    <definedName name="Z_61C44EA8_4687_4D4E_A1ED_359DF81A71FB_.wvu.FilterData" localSheetId="3">POIM!$B$5:$AA$14</definedName>
    <definedName name="Z_64D2264B_4E86_4FBB_93B3_BEE727888DFE_.wvu.Cols" localSheetId="3">POIM!$E:$G,POIM!$P:$P</definedName>
    <definedName name="Z_6CC2252D_4676_4063_B0C5_167B37D80642_.wvu.FilterData" localSheetId="3">POIM!$B$5:$AA$14</definedName>
    <definedName name="Z_79FA8BE5_7D13_4EF3_B35A_76ACF1C0DF3C_.wvu.Cols" localSheetId="3">POIM!$E:$G,POIM!$P:$P</definedName>
    <definedName name="Z_83337B45_5054_4200_BF9E_4E1DC1896214_.wvu.Cols" localSheetId="3">POIM!$E:$G,POIM!$P:$P</definedName>
    <definedName name="Z_83337B45_5054_4200_BF9E_4E1DC1896214_.wvu.FilterData" localSheetId="3">POIM!$B$5:$AA$14</definedName>
    <definedName name="Z_8453577A_926D_4217_8932_6FE8F46A5D63_.wvu.FilterData" localSheetId="3">POIM!$B$5:$AA$14</definedName>
    <definedName name="Z_8C9F1640_F09D_482C_9468_7B83F0B08D65_.wvu.FilterData" localSheetId="3">POIM!$B$5:$AA$14</definedName>
    <definedName name="Z_90832C92_F64A_47A3_B902_442B1A066F81_.wvu.FilterData" localSheetId="3">POIM!$B$5:$AA$14</definedName>
    <definedName name="Z_9E851A6A_17B1_4E6F_A007_493445D427B8_.wvu.Cols" localSheetId="3">POIM!$E:$G,POIM!$P:$P</definedName>
    <definedName name="Z_9E851A6A_17B1_4E6F_A007_493445D427B8_.wvu.FilterData" localSheetId="3">POIM!$B$5:$AA$14</definedName>
    <definedName name="Z_A23DAD4C_1DE1_4EEE_B895_448842FF572B_.wvu.Cols" localSheetId="3">POIM!$F:$O</definedName>
    <definedName name="Z_A23DAD4C_1DE1_4EEE_B895_448842FF572B_.wvu.FilterData" localSheetId="3">POIM!$B$5:$AD$14</definedName>
    <definedName name="Z_B8EFA5E8_2E8C_450C_9395_D582737418AA_.wvu.Cols" localSheetId="3">POIM!$E:$G,POIM!$P:$P</definedName>
    <definedName name="Z_C4F2F848_6ED7_4758_A2CE_FBAC69284179_.wvu.FilterData" localSheetId="3">POIM!$B$5:$AA$14</definedName>
    <definedName name="Z_CA5BAC36_7E1D_42E0_9796_DFA0CE58E1BF_.wvu.FilterData" localSheetId="3">POIM!$B$5:$AA$14</definedName>
    <definedName name="Z_DB90939E_72BD_4CED_BFB6_BD74FF913DB3_.wvu.Cols" localSheetId="3">POIM!$E:$G,POIM!$P:$P</definedName>
    <definedName name="Z_DB90939E_72BD_4CED_BFB6_BD74FF913DB3_.wvu.FilterData" localSheetId="3">POIM!$B$5:$AA$14</definedName>
    <definedName name="Z_E10820C0_32CD_441A_8635_65479FE7CBA3_.wvu.Cols" localSheetId="3">POIM!$E:$G,POIM!$P:$P</definedName>
    <definedName name="Z_E1C13DC2_98C2_4597_8D1A_C9F2C3CA60EC_.wvu.Cols" localSheetId="3">POIM!$E:$G,POIM!$P:$P</definedName>
    <definedName name="Z_E4462EA5_1112_4F42_BE37_A867D6FC853C_.wvu.Cols" localSheetId="3">POIM!$E:$G,POIM!$P:$P</definedName>
    <definedName name="Z_E4462EA5_1112_4F42_BE37_A867D6FC853C_.wvu.FilterData" localSheetId="3">POIM!$B$5:$AA$14</definedName>
    <definedName name="Z_ECCC7D97_A0C3_4C50_BA03_A8D24BCD22BE_.wvu.Cols" localSheetId="3">POIM!$E:$G,POIM!$P:$P</definedName>
    <definedName name="Z_ECCC7D97_A0C3_4C50_BA03_A8D24BCD22BE_.wvu.FilterData" localSheetId="3">POIM!$B$5:$AA$14</definedName>
    <definedName name="Z_F36299A5_78E0_4C52_B3A4_19855E6D3EFF_.wvu.FilterData" localSheetId="3">POIM!$B$5:$AA$14</definedName>
    <definedName name="Z_F4C96D22_891C_4B3C_B57B_7878195B2E7E_.wvu.FilterData" localSheetId="3">POIM!$G$6:$P$14</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Q15" i="4" l="1"/>
  <c r="O85" i="5" l="1"/>
  <c r="AK12" i="8" l="1"/>
  <c r="AJ12" i="8"/>
  <c r="AG12" i="8"/>
  <c r="AF12" i="8"/>
  <c r="AE12" i="8"/>
  <c r="AD12" i="8"/>
  <c r="AC12" i="8"/>
  <c r="AB12" i="8"/>
  <c r="AA12" i="8"/>
  <c r="Z12" i="8"/>
  <c r="Y12" i="8"/>
  <c r="X12" i="8"/>
  <c r="W12" i="8"/>
  <c r="V12" i="8"/>
  <c r="U12" i="8"/>
  <c r="T12" i="8"/>
  <c r="S12" i="8"/>
  <c r="Y8" i="7"/>
  <c r="X8" i="7"/>
  <c r="U8" i="7"/>
  <c r="T8" i="7"/>
  <c r="S8" i="7"/>
  <c r="R8" i="7"/>
  <c r="Q8" i="7"/>
  <c r="P8" i="7"/>
  <c r="AA18" i="6"/>
  <c r="Z18" i="6"/>
  <c r="W18" i="6"/>
  <c r="V18" i="6"/>
  <c r="U18" i="6"/>
  <c r="T18" i="6"/>
  <c r="S18" i="6"/>
  <c r="R18" i="6"/>
  <c r="W85" i="5"/>
  <c r="V85" i="5"/>
  <c r="S85" i="5"/>
  <c r="R85" i="5"/>
  <c r="P85" i="5"/>
  <c r="N85" i="5"/>
  <c r="AA15" i="4"/>
  <c r="Z15" i="4"/>
  <c r="W15" i="4"/>
  <c r="V15" i="4"/>
  <c r="U15" i="4"/>
  <c r="T15" i="4"/>
  <c r="S15" i="4"/>
  <c r="R15" i="4"/>
  <c r="P15" i="4"/>
  <c r="E14" i="3"/>
  <c r="D14" i="3"/>
  <c r="C14" i="3"/>
  <c r="E14" i="2"/>
  <c r="D14" i="2"/>
  <c r="C14" i="2"/>
  <c r="E14" i="1"/>
  <c r="D14" i="1"/>
  <c r="C14" i="1"/>
  <c r="Q85" i="5" l="1"/>
</calcChain>
</file>

<file path=xl/sharedStrings.xml><?xml version="1.0" encoding="utf-8"?>
<sst xmlns="http://schemas.openxmlformats.org/spreadsheetml/2006/main" count="1267" uniqueCount="554">
  <si>
    <t>SITUAȚIA CENTRALIZATOARE A CONTRACTELOR SEMNATE 
JUDEȚUL MEHEDINȚI</t>
  </si>
  <si>
    <t>Program</t>
  </si>
  <si>
    <t>Nr. contracte de finanțare</t>
  </si>
  <si>
    <t>Valoare UE 
(LEI)</t>
  </si>
  <si>
    <t>Valoare totală
(LEI)</t>
  </si>
  <si>
    <t>POIM</t>
  </si>
  <si>
    <t>POR</t>
  </si>
  <si>
    <t>POCU</t>
  </si>
  <si>
    <t>POC</t>
  </si>
  <si>
    <t>POCA</t>
  </si>
  <si>
    <t>POAT</t>
  </si>
  <si>
    <t>TOTAL</t>
  </si>
  <si>
    <t>Anumite contracte se implementează în mai multe județe sau la nivel național și nu se pot include</t>
  </si>
  <si>
    <t>SITUAȚIA CENTRALIZATOARE A CONTRACTELOR AFLATE ÎN DERULARE 
JUDEȚUL MEHEDINȚI</t>
  </si>
  <si>
    <t>SITUAȚIA CENTRALIZATOARE A CONTRACTELOR FINALIZATE
JUDEȚUL MEHEDINȚI</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</si>
  <si>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</si>
  <si>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</si>
  <si>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</si>
  <si>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</si>
  <si>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</si>
  <si>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</si>
  <si>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</si>
  <si>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</si>
  <si>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</si>
  <si>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</si>
  <si>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</si>
  <si>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</si>
  <si>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</si>
  <si>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</si>
  <si>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</si>
  <si>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</si>
  <si>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</si>
  <si>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</si>
  <si>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</si>
  <si>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</si>
  <si>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 finalizat)</t>
  </si>
  <si>
    <t>Act aditional NR.</t>
  </si>
  <si>
    <t>Plăţi către beneficiari (lei)</t>
  </si>
  <si>
    <t>Fonduri UE</t>
  </si>
  <si>
    <t>Contribuția națională</t>
  </si>
  <si>
    <t>Contributia proprie a beneficiarului</t>
  </si>
  <si>
    <t>Contributie privata</t>
  </si>
  <si>
    <t xml:space="preserve">Contribuția națională </t>
  </si>
  <si>
    <t>Axa prioritară 3. Dezvoltarea infrastructurii de mediu în condiții de management eficient al resurselor, O.S. 3.1 Reducerea numărului depozitelor neconforme şi creşterea gradului de pregătire pentru reciclare a deşeurilor în România</t>
  </si>
  <si>
    <t>Fazarea Proiectului  Sistem integrat de management al deșeurilor în județul Mehedinti</t>
  </si>
  <si>
    <t>72/07.06.2017</t>
  </si>
  <si>
    <t>Necompetitiv (cu depunere continuă, pe bază de liste de proiecte preidentificate)/19.04.2016/2018</t>
  </si>
  <si>
    <t>UAT Judetul MEHEDINTI</t>
  </si>
  <si>
    <t xml:space="preserve">• Cresterea standardelor de viata si de mediu din judetul Mehedinți, vizand, in principal, respectarea aquis-ului comunitar de mediu ;
• Dezvoltarea unui sistem durabil de management al deseurilor in judetul Mehedinți  prin imbunatatirea managementului deseurilor si reducerea numarului de zone poluate din judet.
</t>
  </si>
  <si>
    <t>Regiunea 4 Sud-Vest</t>
  </si>
  <si>
    <t>Mehedinti</t>
  </si>
  <si>
    <t>public</t>
  </si>
  <si>
    <t>contract finalizat</t>
  </si>
  <si>
    <t>Nr. 1/26.10.2017</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</si>
  <si>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</si>
  <si>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Reabilitarea si modernizarea sistemelor de alimentare cu apa si canalizare in judetul Mehedinti</t>
  </si>
  <si>
    <t>4/19.10.2016</t>
  </si>
  <si>
    <t>S.C. SECOM S.A.</t>
  </si>
  <si>
    <t>Scopul proiectului consta in continuarea lucrarilor aferente etapei I a POS Mediu 2007-2013 cu scopul indeplinirii obiectivelor asumate prin Contractul de Finantare nr.122261/19.03.2012. Indicatorii fizici ai proiectului vizeaza reabilitarea, modernizarea si extinderea surselor de apa bruta, rezervoarelor de apa potabila, retelelor de apa si apa uzata, constructia si extinderea statiilor de tratare apa uzata . Proiectul se adreseaza unor localitati din jud. Mehedinti (situat in partea de sud-vest a Romaniei).</t>
  </si>
  <si>
    <t>Organisme publice cf legii 64/2009</t>
  </si>
  <si>
    <t>în implementare</t>
  </si>
  <si>
    <t>Sprijin pentru pregătirea aplicației de finanțare și a documentațiilor de atribuire pentru proiectul regional de dezvoltare a infrastructurii de apă și apă uzată în județul Mehedinți în perioada 2014-2020</t>
  </si>
  <si>
    <t>239/11.03.2019</t>
  </si>
  <si>
    <t>Necompetitiv (cu depunere continuă, pe bază de liste de proiecte preidentificate)</t>
  </si>
  <si>
    <t>SECOM S.A.</t>
  </si>
  <si>
    <t>Obiectivul general este continuarea procesului de elaborare a documentatiilor necesare in vederea obtinerii finantarii proiectului de investitii din fondurile europene destinate perioadei de programare 2014-2020, asigurandu-se asfel, continuarea strategiei locale pentru dezvoltarea sectorului de apa si apa uzata si indeplinirea obligatiilor Tratatului de Aderare a Romaniei la Uniunea Europeana, precum si a legislatiei specifice nationale si europene in sectorul de apa/apa uzata.Prin intermediul acestui proiect se contribuie la realizarea obiectivului principal al POIM prin asigurarea unei calitati ridicate ale aplicatiei de finantare si a proiectului in sine, care va duce la dezvoltarea unei infrastructuri de mediu la standardele europene in vederea unei cresteri economice sustenabile, in conditii de siguranta si utilizare eficienta a resurselor naturale.</t>
  </si>
  <si>
    <t>01.01.2016 (CF a fost semnat in 11.03.2019)</t>
  </si>
  <si>
    <t>30.06.2021</t>
  </si>
  <si>
    <t>Organisme publice cf legii 64/2010</t>
  </si>
  <si>
    <t>in implementare</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</si>
  <si>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</si>
  <si>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Management eficient si participativ pentru situl Natura 2000 ROSCI0432 Prunisor</t>
  </si>
  <si>
    <t>54/11.05.2017</t>
  </si>
  <si>
    <t>Competitiv cu depunere continua/20.02.2016 si relansat in 28.08.2017/30.06.2018</t>
  </si>
  <si>
    <t>APM Mehedinți</t>
  </si>
  <si>
    <t>Scopul proiectului este creşterea gradului de protecţie şi conservare a biodiversităţii şi a patrimoniului natural al sitului NATURA 2000
ROSCI0432 Prunişor prin elaborarea planului de management, conştientizarea grupului ţintă şi creşterea capacităţii instituţionale a
Agenţiei pentru Protecţia Mediului Mehedinţi .
Evaluarea stării de conservare a speciilor şi habitatelor de importanţă comunitară şi stabilirea măsurilor de management adecvate prin realizarea planului de management, a planului de monitorizare şi a protocoalelor de monitorizare conduce la creşterea gradului de protecţie şi conservare a biodiversităţii de pe raza sitului Natura 2000 Prunişor, contribuind astfel la realizarea obiectivului specific al Programului .
În acelaşi timp, prin informare/consolidarea cunoştinţelor privind situl şi promovând conservarea diversităţii biologice, a speciilor şi habitatelor de interes comunitar din cadrul sitului Natura 2000 Prunişor, proiectul urmăreşte să contribuie la protecţia şi îmbunătăţirea biodiversităţii şi a patrimoniului natural, la menţinerea interacţiunii armonioase a omului cu natura prin protejarea diversităţii speciilor şi peisajului în vederea reducerii/înlăturării presiunilor antropice asupra speciilor şi habitatelor de importanta comunitară din arie. Creşterea capacităţii administrative de gestionare a ariilor naturale protejate a Agenţiei pentru Protecţia Mediului Mehedinţi, instituţia responsabilă pentru asigurarea managementului ariei protejate şi a protecţiei mediului în judeţul Mehedinţi va contribui la protecţia şi îmbunătăţirea biodiversităţii şi a patrimoniului natural nu numai în cadrul sitului Natura 2000 Prunişor ci şi a celorlalte arii protajate din judeţul Mehedinţi, atât pe periada implementării proiectului cât şi după finalizarea acestuia.
Activităţile desfăşurate în cadrul proiectului acoperă un sit Natura 2000 , situl ROSCI0432 Prunişor.</t>
  </si>
  <si>
    <t xml:space="preserve">Elaborarea planului de management pentru situl de importanþa comunitara
ROSCI0405 Dealurile Strehaia-Bâtlanele </t>
  </si>
  <si>
    <t>77/21.06.2017</t>
  </si>
  <si>
    <t>Asociația Regională pentru Dezvoltarea Antreprenorială Oltenia (ARDA Oltenia)</t>
  </si>
  <si>
    <t>Obiectivul general al proiectului constă în: Creșterea gradului de protecție și conservare a biodiversității și a patrimoniului natural al sitului NATURA 2000 ROSCI0405 Dealurile Strehaia-Bâtlanele prin elaborarea planului de management, conştientizarea grupului țintă și creșterea capacității instituționale a Agenției pentru Protecția Mediului Mehedinți.</t>
  </si>
  <si>
    <t>Nr. crt.</t>
  </si>
  <si>
    <t>Axă prioritară/ Prioritate de investiţii</t>
  </si>
  <si>
    <t>Cod SMIS</t>
  </si>
  <si>
    <t>Denumire beneficiar</t>
  </si>
  <si>
    <t>Localitate</t>
  </si>
  <si>
    <t>Valoarea ELIGIBILĂ a proiectului (LEI)</t>
  </si>
  <si>
    <t xml:space="preserve">Finanțare acordată </t>
  </si>
  <si>
    <t>Contribuția proprie a beneficiarului</t>
  </si>
  <si>
    <t>Contribuție privată</t>
  </si>
  <si>
    <t>Buget național</t>
  </si>
  <si>
    <t>2/2.1</t>
  </si>
  <si>
    <t>SV</t>
  </si>
  <si>
    <t>MH</t>
  </si>
  <si>
    <t>Dr. Tr. Severin</t>
  </si>
  <si>
    <t>privat</t>
  </si>
  <si>
    <t>001</t>
  </si>
  <si>
    <t>finalizat</t>
  </si>
  <si>
    <t>Dezvoltarea societatii BIO HAZARD SRL prin inovare de produs si proces</t>
  </si>
  <si>
    <t>SC BIO HAZARD SRL</t>
  </si>
  <si>
    <t>Introducerea unui nou serviciu si implicit un nou proces ca urmare a inovarii si diversificarii proceselor în cadrul firmei/
cu ajutorul noului flux tehnologic prin achizitia de echipamente si anume incinerarea de animale moarte sau infectate toxic.</t>
  </si>
  <si>
    <t>Turnu Severin</t>
  </si>
  <si>
    <t>Cresterea gradului de inovatie prin achizitionarea echipamentelor necesare filmarilor de mare viteza</t>
  </si>
  <si>
    <t xml:space="preserve">SC Cutare Film SRL </t>
  </si>
  <si>
    <t>Cresterea gradului de inovatie si de competitivitate a Cutare Film S.R.L. prin achizitia de echipamente de filmare de mare viteza</t>
  </si>
  <si>
    <t>Dr Tr Severin</t>
  </si>
  <si>
    <t>DEZVOLTAREA DURABILA A FIRMEI SC CONSTRUCT DESIGN &amp; ARHITECTURE SRL</t>
  </si>
  <si>
    <t>SC CONSTRUCT DESIGN &amp; ARHITECTURE SRL</t>
  </si>
  <si>
    <t>Introducerea unei tip nou de serviciu (servicii de determinarea vitezei undelor seismice in adancime) si imbunatatirea
semnificativa a procesului de prestare a serviciilor de penetrometrie statica si dinamica</t>
  </si>
  <si>
    <t>Dotare active corporale la SC METAL BAND TRADING SRL</t>
  </si>
  <si>
    <t>SC METAL BAND TRADING SRL</t>
  </si>
  <si>
    <t>Modernizarea firmei cu 8 active corporale in 12 luni</t>
  </si>
  <si>
    <t>Drobeta Turnu Severin</t>
  </si>
  <si>
    <t>MODERNIZAREA FIRMEI SERPENTIDONE SRL PRIN ACHIZIŢIA UNEI LINII PERFORMANTE DE FASONARE A PIETREI</t>
  </si>
  <si>
    <t>SC SERPENTIDONE SRL</t>
  </si>
  <si>
    <t>Achizitia unei linii performante de prelucrare piatra si a unui sistem fotovoltaic, care va duce la diversificarea produselor furnizate
de societatea SERPENTIDONE SRL, la optimizarea fluxului tehnologic si la eficientizarea iluminatului in spatiul de productie</t>
  </si>
  <si>
    <t>Municipiul Orsova, Strada Valea Cernei, nr. 34, judetul Mehedinti</t>
  </si>
  <si>
    <t>Cresterea competitivitatii S.C. CLAID PROD COM S.R.L. prin achizitia de echipamente</t>
  </si>
  <si>
    <t>S.C. CLAID PROD COM S.R.L.</t>
  </si>
  <si>
    <t>cu dizabilitati.</t>
  </si>
  <si>
    <t>DR. TR. SEVERIN</t>
  </si>
  <si>
    <t>Consolidarea pozitiei firmei Exit Media S.R.L. pe piata prin dotarea cu echipamente tehnologice</t>
  </si>
  <si>
    <t>EXIT MEDIA SRL</t>
  </si>
  <si>
    <t>Cresterea gradului de inovatie si de competitivitate a Exit Media S.R.L. prin achizitia de echipamente de filmare de ultima
generatie</t>
  </si>
  <si>
    <t>Drobeta-Turnu Severin, str.Aurelian nr. 46,</t>
  </si>
  <si>
    <t>Cresterea competitivitatii SC ANA-ITNEG SRL prin achizitia de echipamente</t>
  </si>
  <si>
    <t>ANA - ITNEG SRL</t>
  </si>
  <si>
    <t>Dezvoltarea activitatii SC ANA-ITNEG SRL prin achizitia de echipamente tehnologice specifice domeniului „Activitati ale centrelor
de fitness”</t>
  </si>
  <si>
    <t>Drobeta-Turnu Severin,Str. Horia nr. 12</t>
  </si>
  <si>
    <t>Dezvoltare fabrica de mobila prin inovare de produs si proces in municipiul Orsova</t>
  </si>
  <si>
    <t>SIA CONSULTING &amp; EXPANSION SRL</t>
  </si>
  <si>
    <t>Dezvoltarea infrastructurii (sediu fabrica, echipamente, spatii depozitare materie prima, etc.) pentru productia de
mobilier, prefabricate din lemn, PAL Laminat al societatii SC Sia Consulting &amp; Expansion SRL</t>
  </si>
  <si>
    <t>Strada Portile de Fier nr. 26, Orsova</t>
  </si>
  <si>
    <t>DEZVOLTAREA SOCIETATII S.C. TOPO IUCO COMPANY S.R.L. PRIN ACHIZITIONARE DE ECHIPAMENTE PERFORMANTE</t>
  </si>
  <si>
    <t>TOPO IUCO COMPANY SRL</t>
  </si>
  <si>
    <t>cresterea cifrei de afaceri cu aproximativ 15 % în termen de 36 luni de la finalizarea proiectului</t>
  </si>
  <si>
    <t>str.Orly, nr.70, mun. Drobeta Turnu Severin</t>
  </si>
  <si>
    <t>Dezvoltarea activitatii Sc MIRANDI MOTORS SRL prin achizitie echipamente dotare service auto, in Drobeta — Turnu Severin, judetul Mehedinti</t>
  </si>
  <si>
    <t>MIRANDI MOTORS SRL</t>
  </si>
  <si>
    <t>Dezvoltarea activitatii si mentinerea pe termen mediu si lung</t>
  </si>
  <si>
    <t>Municipiul Drobeta-Turnu Severin, Calea
Timisoarei, la punctul de lucru situat la numerele 220 G-1.</t>
  </si>
  <si>
    <t>Achizitie de utilaje tehnologice Ia IAS-ROB COMPANY SRL</t>
  </si>
  <si>
    <t>IAS ROB COMPANY SRL</t>
  </si>
  <si>
    <t>Cresterea nivelului de dotare tehnica a firmei prin achizitia a 3 utilaje tehnologice si a unui sistem fotovoltaic, pana la sfarsitul perioadei de implementare;</t>
  </si>
  <si>
    <t>Drobeta-Turnu Severin, str.Antenei, nr. cadastral 51284, judeţul Mehedinti, România</t>
  </si>
  <si>
    <t>ACHIZITIE DE UTILAJE TEHNOLOGICE PENTRU DIVERSIFICAREA ACTIVITATII SC DYNAMIC BUSINESS SERVICE SRL</t>
  </si>
  <si>
    <t>DYNAMIC BUSINESS SERVICE SRL</t>
  </si>
  <si>
    <t>Diversificarea activitatii SC DYNAMIC BUSINESS SERVICE SRL prin achizitia de echipamente tehnologice specifice domeniului de activitate Fabricarea ambalajelor din hartie si carton</t>
  </si>
  <si>
    <t>Municipiul Drobeta-Turnu Severin, Strada Horia, Nr. 2, judetul  Mehedinti, România</t>
  </si>
  <si>
    <t>2/2.2</t>
  </si>
  <si>
    <t>Calitate şi competitivitate în fabricarea bijuteriilor şi articolelor similare din metale preţioase</t>
  </si>
  <si>
    <t>SC EVOLUTION SEVERIN SRL</t>
  </si>
  <si>
    <t>Crearea a 6 noi locuri de munca din care unul pentru persoane din categorii defavorizate (nu a avut un loc de munca stabil
remunerat în ultimele 6 luni);</t>
  </si>
  <si>
    <t>judetul Mehedinti, Municipiul
resedinta de judet Drobeta Turnu Severin, str. Traian nr. 143</t>
  </si>
  <si>
    <t>DEZVOLTAREA FIRMEI SC TRANS FAG SRL</t>
  </si>
  <si>
    <t>TRANS FAG SRL</t>
  </si>
  <si>
    <t>Achizitia de active corporale, necorporale si servicii:
- Linie optimizare cherestea de mare productivitate – 1 buc.
- Linie optimizare, sortare, cubare si marcare cherestea fag, uscata – 1 buc.
- Instalatie de exhaustare locala – 1 buc.
- Linie uscare lemn – 1 buc.
- Compresor cu surub – 2 buc.
- Tocator deseuri lemn – 1 buc.
- Motostivuitor – 1 buc.
- Transformator electric trifazat – 1 buc.
- Cantar - – 1 buc.
- Pachet solar – 1 buc.
- Servicii de consultanta scriere proiect – 1 buc.
- Servicii de consultanta management de proiect – 1 buc.
- Informare si publicitate – 1 buc. (comunicat de presa incepere si incheiere proiect, placa permanenta, autocolante pentru fiecare
utilaj achizitionat si un panou temporar);
- Program informatic de tip CRM- 1 buc;
- Soft specializat pentru linia de sortare - 1 buc;
- Recertificare sistem de management - 1 buc;
- Certificare produs - 1 buc;
- Activitati de internationalizare - 1 buc</t>
  </si>
  <si>
    <t>Baia de Aramă,Aleea SERG. CONSTANTIN JUGĂNARU, Nr.
4</t>
  </si>
  <si>
    <t>Construire hala productie , platforma betonata si imprejmuire</t>
  </si>
  <si>
    <t>SC Maryleen SRL</t>
  </si>
  <si>
    <t>Înființarea unei unitați de prelucrare si fasonare a sticlei prin realizarea unei hale de producție si punerea în funcțiune a noilor echipamente, pâna la finalizarea proiectului.</t>
  </si>
  <si>
    <t>Drobeta-
Turnu Severin, Strada Banoviteti, Nr 3 (EST)</t>
  </si>
  <si>
    <t>Dezvoltarea firmei TRUSTUL DE CONSTRUCTII DROBETA SA</t>
  </si>
  <si>
    <t>TRUSTUL DE CONSTRUCTII DROBETA SA</t>
  </si>
  <si>
    <t>Achizitia de active corporale, necorporale si servicii:
- Excavator pe pneuri - 1 buc;
- Incarcator frontal mic - 1 buc;
- Incarcator frontal mare - 1 buc;
- Buldozer - 1 buc;
- Excavator pe senile - 1 buc;
- Excavator pe senile cu brat lung - 1 buc;
- Buldoexcavator - 1 buc;
- Concasor cu impact - 1 buc;
- Set panouri fotovoltaice - 1 buc;
- Servicii de consultanta scriere proiect – 1 buc
- Servicii de consultanta management proiect - 1 buc;
- Informare si publicitate - 1 buc (comunicat de presa incepere si incheiere proiect, placa permanenta, autocolante pentru fiecare
utilaj achizitionat si un panou temporar);
- Program informatic - 1 buc;
- Certificare sistem de management - 1 buc;
- Certificare produs - 1 buc;</t>
  </si>
  <si>
    <t>Sat Magheru, Comuna Breznita-Ocol, Str. Principala Nr.1</t>
  </si>
  <si>
    <t>Achizitie Cinebot si Cap Stabilizator</t>
  </si>
  <si>
    <t>SC Cutare Film SRL</t>
  </si>
  <si>
    <t>Cresterea gradului de inovatie si de competitivitate a Cutare Film S.R.L. prin achizitia de echipamente de filmare de ultima generatie 2. Consolidarea pozitiei pe piata din Regiunea Sud-Vest Oltenia, respectiv pe piata din judetul Mehedinti, prin dezvoltarea activitatii punctului de lucru din Drobeta Turnu Severin 3. Diversificarea productiei unitatii exitente prin servicii care nu au fost prestate anterior in unitate</t>
  </si>
  <si>
    <t>Dr.Tr.Severin, str.Vasile Alecsandri, nr.5</t>
  </si>
  <si>
    <t>Extindere si remodelare corp cladire existent in vederea infiintarii unei structuri de primire turistica</t>
  </si>
  <si>
    <t>SC Flamad SRL</t>
  </si>
  <si>
    <t>Municipiul Orsova, Bdul 1 Decembrie, nr.47</t>
  </si>
  <si>
    <t>3/3.1</t>
  </si>
  <si>
    <t>REABILITARE COLEGIUL ECONOMIC THEODOR COSTESCU DROBETA TURNU SEVERIN</t>
  </si>
  <si>
    <t>UAT MUNICIPIUL DROBETA TURNU SEVERIN</t>
  </si>
  <si>
    <t>Scaderea consumului de energie primara cu cca 250% in 36 luni
Consumul anual de energie la inceputul implementarii proiectului este de 242,78 kWh/mp/an, urmand ca pana la finalul
implementarii proiectului aceasta valoare sa ajunga la 83,90kWh/mp/an.Investitia propriu-zisa cuprinde lucrari de termoizolare a
peretilor exteriori, a ferestrelor, a soclului, planseului peste ultimul nivel, a subsolului, montarea de pompe de cladura, panouri
fotovoltaice, inlocuirea tamplariei, instalatii noi de iluminat cu corpuri de tip LED, etc, actiuni ce ireversibil duc la atingerea acestui
obiectiv si a indicatorilor stabiliti prin proiect.Utilizarea polistirenului expandat ignifugat pentru peretii extreriori , ferestre, precum
si folosirea de vata minerala bazaltica pentru termoizolarea planseului contribuie semnificativ prin avantajele pe care le confera, la
reducerea consumului anual de energie.Asa cum rezulta din auditul energetic realizat si din certificatul energetic, consumul anual
se reduce cu aproape 250%, acest lucru ducand la economii financiare ale beneficiarului.Scaderea consumului de energie
primara de la 242,78 la 83.90 va fi realizata astfel:
-pentru incalzire/racire va fi redusa de la 221,2 la 59,46
-pentru iuliminat de la 17.29 la 11
-pentru apa calda menajera de la 4.29 la 1,62
Aceste imbunatatiri vor fi realizate doar prin realizarea investitiei propuse, ca solutie recomandata prin expertiza tehnica.In
conformitate cu cerinta esentiala economia de energie, sursele electrice vor fi in toate cazurile in care alte cerinte nu le accepta
cu descarcari in gaze sau vapori metalici.Acest obiectiv specific contribuie la atingerea obiectivului general propus si la obiectivul
specific al prioritatiide investitii</t>
  </si>
  <si>
    <t>Drobeta-Turnu Severin, str. Mareşal Averescu, nr.2</t>
  </si>
  <si>
    <t>013</t>
  </si>
  <si>
    <t>REABILITAREA GRADINITEI NR. 20 DROBETA TURNU SEVERIN</t>
  </si>
  <si>
    <t xml:space="preserve">Reabilitarea termica si energetica a cladirii gradinitei   Se va face prin:                                                                            - reducerea consumului anual specific de energie primara (din surse neregenerabile) (kWh/m2/an) total de la 315,62 kWh/m2/an la 97,87 kWh/m2/an;                                                 - reducerea emisiilor poluante de CO2 de la 82,95 t/m2/an la 28,72 t/m2/an, generate de producerea, transportul si consumul de energie, conducand la utilizarea eficienta a resurselor de energie, in conformitate cu Strategia Europa 2020;                                                                                - reducerea consumului de energie din surse regenerabile cu 11%. </t>
  </si>
  <si>
    <t>REABILITAREA GRADINITEI CU PROGRAM PRELUNGIT NR.29,DROBETA TURNU SEVERIN</t>
  </si>
  <si>
    <t>Reabilitare termica a elementelor de anvelopa a cladirii impreuna cu masurile conexe.</t>
  </si>
  <si>
    <t>Drobeta-Turnu Severin,str.Slt.Eugen Maresi nr.1,Jud.Mehedinti</t>
  </si>
  <si>
    <t>Reabilitarea Gradinitei nr. 19, Drobeta Turnu Severin</t>
  </si>
  <si>
    <t>Reducerea consumului de energie primara al imobilului Gradinitei nr. 19 de la 279.40 KWh/mp/an la 114.13 KWh/mp/an la
sfarsitul celor 30 de luni de implementare a proiectului, prin sporirea rezistentei termice a peretilor exteriori, a planseului peste
subsol, a planseului spre pod, inlocuirea tamplariei externe din lem si metale de pe fatate, intrare cladire si prin solutii de
modernizare energetica a cladirii.</t>
  </si>
  <si>
    <t>strada Traian Nr.279, Municipiul Drobeta Turnu Severin,
judetul Mehedinti</t>
  </si>
  <si>
    <t>REABILITAREA GRADINITEI NR. 2 DROBEFA TURNU SEVERIN</t>
  </si>
  <si>
    <t>1.Obiectivele specifice ale proiectului sunt
-economia anuala a consumului de energie cu 74,69%
-reducerea cu 10,15% a consumului de energie din resurse regenerabile si
-reducerea emisiilor de CO2 conform zonei climatice sub 28kg/m2/an</t>
  </si>
  <si>
    <t>REABILITARE GRADINITA NR. 3 DROBEFA TURNU SEVERIN</t>
  </si>
  <si>
    <t>1)dezvoltarea capacitatii manageriale in maxim 16 luni prin utilizarea de metode, tehnici si proceduri caracteristice unui management
public modern, bazat pe performanta,</t>
  </si>
  <si>
    <t>Reabilitare/modernizare pentru creșterea eficienței energetice la Pavilionul Psihiatrie I și II</t>
  </si>
  <si>
    <t>UAT Judetul Mehedinti</t>
  </si>
  <si>
    <t>Reabilitarea si modernizarea Pavilioanelor I si II Psihiatrie din cadrul Spitalului Judetean de Urgenta Drobeta Turnu Severin in vederea cresterii eficientei energetice. Obiectivele specifice ale proiectului sunt: • Scăderea anuală estimată a gazelor cu efect de seră (echivalent tone de CO2) cu minim 70% • Scăderea consumului anual de energie primară a Pavilioanelor Psihiatrie 1 si 2 din cadrul Spitalului judetean Mehedinţi (kWh/an) cu minim 50% • Scăderea consumului anual de energie finală în Pavilioanelor Psihiatrie 1 si 2 din cadrul Spitalului judetean Mehedinţi (din surse neregenerabile) (tep) • Scăderea consumului anual specific de energie primară (din surse neregenerabile) (kWh/m2/an) total • Scăderea consumului anual de energie primară din surse regenerabile (kWh/an) total • Creşterea numărului clădirilor care beneficiază de măsuri de creştere a eficienţei energetice la nivelul judeţului Mehed</t>
  </si>
  <si>
    <t>Drobeta  Turnu Severin Str Carol davila nr.3</t>
  </si>
  <si>
    <t>Modernizarea si reabilitarea sistemului de iluminat public UAT Oras Strehaia, judetul Mehedinti</t>
  </si>
  <si>
    <t>UAT Oras Strehaia</t>
  </si>
  <si>
    <t>Oras Strehaia, judetul Mehedinti</t>
  </si>
  <si>
    <t>015</t>
  </si>
  <si>
    <t>5/5.1</t>
  </si>
  <si>
    <t>CONSOLIDARE, REABILITARE SI RESTAURARE MUZEUL DE ARTA – DROBETA TURNU SEVERIN</t>
  </si>
  <si>
    <t>UAT JUDETUL MEHEDINTI</t>
  </si>
  <si>
    <t>Creşterea gradului de conservare şi  protejarea patrimoniului cultural 
mehedinţean urmare a realizării lucrărilor de consolidare,  reabilitare şi restaurare a  imobilului ce 
adăposteşte Muzeul de Artă</t>
  </si>
  <si>
    <t>094</t>
  </si>
  <si>
    <t>6/6.1</t>
  </si>
  <si>
    <t>Reabilitare si modernizare drumuri judetene, judetul Mehedinti - DJ 562A [Gruia (int. DN 56C) - Rogova (int. DN 56A)]; DJ 563 [int. DN 56A - Oprisor (int. DJ 561A)]; DJ 561A [Oprisor (int. DJ 563) - Balacita (int. DJ 606) - Gvardinita - Bicles - int. DJ 606A (Plopi)]; DJ 606A [int. DJ561A - Plopi - Izvoralu (int. DJ 561A)]; DJ561A [int. DJ 606A - Timna - Int. DN6]; DJ 607 [int. DN 67A (Strehaia) - Grozesti - Pasarani - lim. jud. Gorj]</t>
  </si>
  <si>
    <t>Parteneriat intre UAT JUDETUL MEHEDINTI, UAT COMUNA GRUIA, UAT COMUNA PATULELE, UAT COMUNA JIANA, UAT COMUNA VINJULET, UAT COMUNA ROGOVA, UAT COMUNA PUNGHINA, UAT COMUNA OPRISOR,UAT COMUNA BALACITA, UAT COMUNA BICLES, UAT COMUNA DUMBRAVA, UAT COMUNA TIMNA, UAT ORAS STREHAIA, UAT COMUNA GROZESTI</t>
  </si>
  <si>
    <t>Specific al proiectului e reprezentat de îmbunătăţirea infrastructurii rutiere care să conducă la o dezvoltare sado-economică, astfel încât judeţul Mehedinţi să contribuie la atingerea ţintelor Strategiei 2020, respectiv: - Creşterea ratei de ocupare a populaţiei 20-64 ani, de la 69% în prezent, la peste 75% . Rata abandonului şcolar timpuriu: max 10%; ' Reducerea cu 20% a emisiilor de gaze cu efect de seră . Reducerea cu 25% a populaţiei aflate sub pragul de sărăcie.</t>
  </si>
  <si>
    <t>COMUNA GRUIA, COMUNA PATULELE,  COMUNA JIANA,  COMUNA VINJULET,  COMUNA ROGOVA,  COMUNA PUNGHINA, COMUNA OPRISOR, COMUNA BALACITA,  COMUNA BICLES,  COMUNA DUMBRAVA,  COMUNA TIMNA,  ORAS STREHAIA, COMUNA GROZESTI</t>
  </si>
  <si>
    <t>034</t>
  </si>
  <si>
    <t>Imbunatatirea conectivitatii in zona de nord a judetului Mehedinti</t>
  </si>
  <si>
    <t xml:space="preserve">DJ 671A
Traseu: Bala de Sus – Rudina-Şovârna-Studina- Ilovăţ (int. DJ671E) – Crăguieşti - int. DN67 (conexiune indirecta TEN-T) Sector Crăguieşti- – int. DN67 (Cocorova) stare buna (asfalt)
DJ 671E
Traseu: Isverna-Nadanova (int. DJ670 -conexiune indirecta TEN-T prin DN67D)- Dâlbociţa – Sector Dâlbociţa-int. 671A în stare buna (asfalt)
Conectivitatea la reteaua TEN-T este indirecta, prin DN67.
Lucrarile de modernizare a traseului drumurilor DJ 671E si DJ671A cuprind diferite categorii si au ca scop:
• amenajarea profilului în lung si profilului transversal al drumului;
• amenajarea sistemului rutier propus pentru modernizarea traseului;
• amenajarea lucrarilor de preluare si descarcare a apelor pluviale (podee, santuri);
• amenajarea drumurilor laterale;
• lucrari de consolidare
• lucrari de poduri
• siguranta circulatiei.
DJ 671A
Traseu: Bala de Sus – Rudina-Şovârna-Studina- Ilovăţ (int. DJ671E) – Crăguieşti - int. DN67 (conexiune indirecta TEN-T) Sector Crăguieşti- – int. DN67 (Cocorova) stare buna (asfalt)
DJ 671E
Traseu: Isverna-Nadanova (int. DJ670 -conexiune indirecta TEN-T prin DN67D)- Dâlbociţa – Sector Dâlbociţa-int. 671A în stare buna (asfalt)
Conectivitatea la reteaua TEN-T este indirecta, prin DN67.
Lucrarile de modernizare a traseului drumurilor DJ 671E si DJ671A cuprind diferite categorii si au ca scop:
• amenajarea profilului în lung si profilului transversal al drumului;
• amenajarea sistemului rutier propus pentru modernizarea traseului;
• amenajarea lucrarilor de preluare si descarcare a apelor pluviale (podee, santuri);
• amenajarea drumurilor laterale;
• lucrari de consolidare
• lucrari de poduri
• siguranta circulatiei.
</t>
  </si>
  <si>
    <t>BALTA,  ISVERNA,  ILOVAT,  BALA,  SOVARNA,  SISESTI</t>
  </si>
  <si>
    <t>Imbunatatirea conectivitatii in zona de sud a judetului Mehedinti</t>
  </si>
  <si>
    <t xml:space="preserve">Proiectul propus prin prezenta cerere de finanþare prevede cresterea portantei trecând de la o clasa inferioara la o clasa superioara.
DJ 562B Vrata –Cujmir , km 0+000-6+726 – reabilitare cu strat de reprofilare din mortar asfaltic si geocompozit, strat de legatura si strat de uzura cu urmatoarele  elemente geometrice :
- Latime parte carosabila  = 6 m
- Latime platforma  = 7,50m
- Latime acostamente = 2x0,75m
- Pante tranvesale  = 2,5%
- Pante acostamente = 4%
DJ 562 – limita  judet Dolj – Gemeni – 3,288 km  - lucrari de modernizare:
- Amenajare drumuri laterale
- Amenajare accese proprietati
- Asigurarea  scurgerii si evcuarii apelor
- Asigurarea semnalizarii rutiere
</t>
  </si>
  <si>
    <t>Vrata, Cujmir, Dirvari</t>
  </si>
  <si>
    <t>Îmbunatatirea conectivitatii în zona de est a judetului Mehedinti</t>
  </si>
  <si>
    <t xml:space="preserve">Se vor executa:
- Lucrari de sprijinire a terasamentelor
- Drumurile laterale
- Scurgerea apelor:
-santuri
-rigole.
- Poduri si Podete
- 2 PODURI – demolare si reconstruire, conform expertizelor tehnice - poduri dalate la km 11 + 286,00 si 14 + 246,00
- podete.
- Siguranta circulatiei - marcaje longitudinale, marcaje transversale si indicatoare rutiere, parapet metalic de protectie.
</t>
  </si>
  <si>
    <t>Padina, Bicles</t>
  </si>
  <si>
    <t>Îmbunatatirea conectivitatii în zona de sud-vest a judetului Mehedinti</t>
  </si>
  <si>
    <t xml:space="preserve">Drumul judeţean 565 are o lungime totală de 31,232 km şi îşi are începutul la intrarea în localitatea Jiana Mare, comuna Jiana, întersecţia cu DJ 606 şi se desfăşoară pe traseul Mileni, Burila Mare, Crivina, Vrancea, Batoti până la Dunărea Mică. 
Se urmareste realizarea unei structuri rutiere astfel încât să răspundă necesităţii traficului actual şi de perspectivă, elementele privind scurgerea apelor şi cele privind siguranţa circulaţiei. 
Traseul DJ565, respectiv Intrare sat Mileni-int DN56C-Burila Mare (int. DN56B)-Crivina-Vrancea – Batoţi (int. DN56B) asigura conectivitatea indirecta la reteaua TEN-T prin DN 56B, DN 56C. 
Pentru sectorul DJ 565 km 8+632 – 9+632, km 20+000 – 21+000 Vrancea L= 2km si tronsonul DJ 565 Crivina (asfalt)- Vrancea (la asfalt) km 16+845 – 20+000, L=3,155 km, proiectarea a avut in vedere urmatoarele obiective:
 - corectarea in plan si spatiu a elementelor geometrice ale traseului existent, astfel incat sa se asigure conditiile tehnice necesare pentru o viteza de proiectare de 40km/ora; 
- stabilirea axei proiectate astfel incat sa se foloseasca intr-o masura cat mai mare traseul existent; 
- realizarea lucrarilor de infrastructura; 
- executarea unei structuri rutiere performante, cu imbracaminte bituminoasa moderna; 
-refacerea si completarea dispozitivelor de scurgere a apelor meteorice (santuri, rigole, inlocuirea podetelor degradate, prevederea unor podete noi); 
- realizarea acostamentelor consolidate din balast;
 -amenajarea drumurilor laterale si acceselor la proprietati; 
- executarea lucrarilor privind siguranta circulatiei rutiere.
</t>
  </si>
  <si>
    <t>Burila Mare, Devesel</t>
  </si>
  <si>
    <t>Îmbunatatirea conectivitatii în zona de vest a judetului Mehedinti</t>
  </si>
  <si>
    <t xml:space="preserve">Traseul peoiectului este format din mai multe tronsone de drum amplasat pe teritoriul unui singur judet si anume judetul Mehedinti.
1. Sector DJ607B sector Ciresu-Marga km 30+000-km 35+159,
- lungime drum modernizat L=5,159km;
- statii transport public =2buc.;
- parapet metalic =160 ml;
- limitatoare viteza de cauciuc =24 ml
2. DJ 606B sector Izvoru Anestilor-Valea Izvorului - Km 82+000-84+000
- lungime drum Modernizat L=2,000km
3. DJ 606B tronsonul: km 84+000 (Valea Izvorului)-km 86+250(DC22)
- lungime drum Modernizat L= 2,250 km;
- parapet metalic L=150ml;
4. DJ 606B pe tronsonul DC22-Bistrita (asfalt) km86+250-km88+875
- lungime drum Modernizat L= L=2,625km;
- parapet metalic L=1150ml;
</t>
  </si>
  <si>
    <t>LIVEZILE,  HINOVA,  GODEANU, CIRESU</t>
  </si>
  <si>
    <t>6/6.1 SUERD</t>
  </si>
  <si>
    <t>Reabilitare/Modernizare DJ607C, DN6-Podeni-Malarisca-Balta (DJ670), L=37,157 km</t>
  </si>
  <si>
    <t>Proiectul îsi propune sa modernizeze si sa reabiliteze 37,16 km de drumuri judetene aflate în proximitatea TEN T si conectarea unor unitati administrativ - teritoriale urbane si rurale la reteaua TEN-T</t>
  </si>
  <si>
    <t>localitatile Ilovita-Bahna-Ciresu-Podeni-Malarisca-Balta</t>
  </si>
  <si>
    <t>Reabilitare/Modernizare DJ 670 Malovăţ (DN 67) - Marga L=21,350 km</t>
  </si>
  <si>
    <t>Proiectul îsi propune sa modernizeze si sa reabiliteze 21,35 km de drumuri judetene aflate în proximitatea TEN T si conectarea unor unitati administrativ - teritoriale urbane si rurale la reteaua TEN-T</t>
  </si>
  <si>
    <t>Malovăţ, Bâlvăneşti şi Godeanu</t>
  </si>
  <si>
    <t>8/8.1</t>
  </si>
  <si>
    <t>Reabilitare, extindere si dotare UPU - Imbunatatirea calitatii si a eficientei ingrijirii spitalicesti de urgenta si construirea unui heliport</t>
  </si>
  <si>
    <t>Imbunatatirea calitatii si a eficientei ingrijirii spitalicesti de urgenta la nivelul Spitalului Judetean de Urgenta Drobeta Turnu Severin -
sectia UPU.
Prin realizarea acestei investiþii, se vor asigura cerinþele de rezistenþa si stabilitate, va creste nivelul de confort si funcþionalitate, si va fi
asigurat spaþiul necesar desfasurarii în condiþii optime a activitaþilor specifice destinaþiei Unitaþi de primiri urgenþe din cadrul Spitalului
Judetean de Urgenta Drobeta Turnu Severin. Prin proie ct  se va realiza:Reabilitarea, extinderea si dotarea sectiei UPU a SJU Drobeta Turnu Severin si 
un heliport de suprafata in cadrul sectiei UPU a Spitalului Judetean de Urgenta Drobeta Turnu Severin</t>
  </si>
  <si>
    <t>053</t>
  </si>
  <si>
    <t>Extinderea si dotarea Ambulatoriului de Specialitate Integrat din cadrul Spitalului Judetean de Urgenta Drobeta Turnu Severin</t>
  </si>
  <si>
    <t>Extinderea si dotarea Ambulatoriului de Specialitate Integrat din cadrul Spitalului Judeþean de Urgenþa Drobeta Turnu Severin cu
conformarea la exigentele impuse de normativele in vigoare.</t>
  </si>
  <si>
    <t>Echipare si dotare Ambulatoriu Spital Municipiul Orsova</t>
  </si>
  <si>
    <t>UAT Municipiul Orsova</t>
  </si>
  <si>
    <t>Cresterea accesibilitaþii si calitaþii serviciilor de sanatate furnizate în cabinetele de specialitate din cadrul Ambulatoriului Spitalului
Municipal Orsova prin dotarea corespunzatoare a ambulatoriului pentru asigurarea unui acces egal al cetaþenilor la serviciile de sanatate</t>
  </si>
  <si>
    <t>Localitatea Orsova</t>
  </si>
  <si>
    <t>10/10.1</t>
  </si>
  <si>
    <t>Construire Gradinita Simian</t>
  </si>
  <si>
    <t>UAT Comuna Simian</t>
  </si>
  <si>
    <t>Construirea si dotarea unei gradinite in satul Simian, comuna Simian, judetul Mehedinti
Se va construi o cladire care va functiona ca gradinita cu program normal, in care vor fi primiti aproximativ 115 de copii, impartiti
in 3 grupe, respectiv, grupa mica, mijlocie, si mare.</t>
  </si>
  <si>
    <t>Comuna Simian</t>
  </si>
  <si>
    <t>052</t>
  </si>
  <si>
    <t>Construire Gradinita Cerneti</t>
  </si>
  <si>
    <t xml:space="preserve"> Construirea si dotarea unei gradinite in satul Cerneti, comuna Simian, judetul Mehedinti
Se va construi o cladire care va functiona ca gradinita cu program normal, in care vor fi primiti aproximativ 126 de copii, impartiti
in 3 grupe, respectiv, grupa mica, mijlocie, si mare.
Cladirea nou construita va fi amplasata pe terenul aflat in proprietatea UAT Simian, pe amplasamentul vechilor cladiri in care
functiona Gradinita din satul Cerneti si care din cauza starii avansate de degradare sunt demolate</t>
  </si>
  <si>
    <t>Construire gradinita cu o sala de grupa, loc. Butoiesti, jud. Mehedinti</t>
  </si>
  <si>
    <t>UAT Comuna Butoiesti</t>
  </si>
  <si>
    <t>Prin proiect se propune realizarea si dotarea unei gradinite cu o grupa, amenajarea incintei si asigurarea utilitatilor</t>
  </si>
  <si>
    <t>Comuna Butoiesti</t>
  </si>
  <si>
    <t>Extindere infrastructura educationala - Centrul Scolar pentru Educatie Incluziva Constantin Pufan</t>
  </si>
  <si>
    <t xml:space="preserve">Principalele lucrari desfasurate în cadrul proiectului sunt urmatoarele :
- Eficientizare energetica prin anveloparea si reabilitarea instalatiilor;
- Reabilitarea si reconversia / optimizarea spatiilor interioare din cadrul Cladirii C01 respectiv C02;
- Conservarea betonului de pe peretii subsolului termic;
- Realizarea Mansardei peste planseul Cladirii C02;
- Extinderea Cladirii C02;
- Realizarea unei constructii noi pentru Sala de sport;
- Realizarea unor locuri de joaca în aer liber;
- Refacerea structurilor pietonale si adiacente cladirilor
</t>
  </si>
  <si>
    <t>051</t>
  </si>
  <si>
    <t>Reabilitare si modernizare scoala cu clasele I-VIII, construire sala de sport scolara si teren sport</t>
  </si>
  <si>
    <t>Renovare corp cladire scoala, Construire corp de cladire sala de sport,Amenajare teren de sport</t>
  </si>
  <si>
    <t>Comuna Butoiesti, jud Mehedinti</t>
  </si>
  <si>
    <t xml:space="preserve">Reabilitarea, modernizarea si echiparea infrastructurii educationale la Scoala gimnaziala "Petre
Sergescu" </t>
  </si>
  <si>
    <t>UAT Municipiul Drobeta Turnu Severin</t>
  </si>
  <si>
    <t>Îmbunatatirea starii infrastructurii aferente Scolii Gimnaziale "Petre Sergescu" din Drobeta Turnu Severin prin lucrari de
reabilitare a corpurilor de cladire existente, a cailor de acces, a instalatiilor termice, sanitare, electrice, amenajari exterioare, covor
asfaltic in curtea scolii si gardul imprejmuitor</t>
  </si>
  <si>
    <t>Construire sala de sport la Scoala Gimnaziala, comuna Dumbrava, jud. Mehedinti</t>
  </si>
  <si>
    <t>UAT Comuna Dumbrava</t>
  </si>
  <si>
    <t>Imbunatatirea conditiilor de invatamant prin constructia unei sali de sport, contribuind astfel dreptul la educatie si la dezvoltare multivalenta
pentru copiii din comuna Dumbrava</t>
  </si>
  <si>
    <t>com. Dumbrava,jud Mehedinti</t>
  </si>
  <si>
    <t>8.1.A</t>
  </si>
  <si>
    <t>Modernizarea, reabilitarea si dotarea Ambulatoriului Sectiei Boli Infectioase din cadrul Spitalului Judetean de Urgenta Drobeta Turnu Severin</t>
  </si>
  <si>
    <t>Principalele interventii, conform scenariului alea sunt urmatoarele:
CONSOLIDAREA, REABILITAREA SI EFICIENTIZAREA ENERGETICA ACORPULUI DE CLADIRE C2,EXTINDERE FUNCÞIONALA - CORPURI NOI. Echipamentele ce se doresc a fi achizitionate in cadrul proiectului sunt urmatoarele:
Ecograf - 1 buc.
Pulsoximetru - 1 buc.
Tensiometru - 1 buc.</t>
  </si>
  <si>
    <t>01.11.2018</t>
  </si>
  <si>
    <t>31.12.2023</t>
  </si>
  <si>
    <t>Jud Mehedinti</t>
  </si>
  <si>
    <t>10.1.B</t>
  </si>
  <si>
    <t>Reabilitarea, modernizarea si echiparea infrastructurii educationale la Scoala gimnaziala Regele Mihai I</t>
  </si>
  <si>
    <t>Proiectul cuprinde:1. Reabilitarea si modernizarea corpurilor de cladire in care functioneaza Scoala gimnaziala Regele Mihai I, inclusiv modernizarea
utilitatilor, avand ca scop principal imbunatatirea activitatilor scolare, 2. Dotarea cu echipamente IT si dotarea cu mobilier adecvat desfasurarii activitatii scolare.</t>
  </si>
  <si>
    <t>10.03.2018</t>
  </si>
  <si>
    <t>Modernizarea, reabilitarea si dotarea Ambulatoriului Sectiilor Pneumologie I si II din cadrul Spitalului Judetean de Urgenta Drobeta Turnu Severin</t>
  </si>
  <si>
    <t xml:space="preserve">Proiectul urmareste reabilitarea si modernizarea ambulatoriului Sectiilor Pneumologie I si II pentru facilitarea accesului la servicii, proiectul urmareste sa imbunatateasca actul medical prin dotarea cu o serie de echipamente necesare diagnosticarii si tratarii pacientilor.
</t>
  </si>
  <si>
    <t>01.02.2017</t>
  </si>
  <si>
    <t>4.2</t>
  </si>
  <si>
    <t>Regenerarea spatiului urban Zona Serpentina/Strada Rosiori</t>
  </si>
  <si>
    <t>UAT Drobeta Turnu Severin</t>
  </si>
  <si>
    <t>Realizarea proiectului de investitii se va reflecta in transformarea spatiului degradat in suprafata de 2207 metri patrati intr-un parc de recreere dintr-o zona marginalizata a municipiului, care va fi format din:
- 1987 metri patrati spatiu verde creat;
- 30 de pomi plantati, 10 pomi existenti deja toaletati;
- 355 metri liniari gard viu imprejmuitor creat.</t>
  </si>
  <si>
    <t>01.12.2018</t>
  </si>
  <si>
    <t>30.09.2022</t>
  </si>
  <si>
    <t>083</t>
  </si>
  <si>
    <t>Spatiu tematic, multifunctional de recreere, sport si educatie activa</t>
  </si>
  <si>
    <t>Descrierea principalelor lucrari de interventie presupune:
- Interventii de conservare a elementelor dendrologice sanatoase/valoroase existente;
- Demolarea/desfacerea amenajarilor existente, cu modificarea configuratiei si a functiunii existente in vederea realizarii unui spatiu nou
pietonal si a unor noi zone verzi;
- Introducerea unor elemente suplimentare.</t>
  </si>
  <si>
    <t>3.1B</t>
  </si>
  <si>
    <t>Modernizare / recompartimentare spatii interioare si eficientizare energetica a Spitalului Judetean de Urgenta Drobeta Turnu Severin</t>
  </si>
  <si>
    <t xml:space="preserve">Imbunătățirea calității actului medical și alinierea la standardele sanitare în vigoare. Descriere: Proiectul propune o serie de lucrari de anvelopare, refacere terase, trotuare perimetrale, care vor conduce la disparitia infiltratiilor, a mucegaiului. De altfel proiectul propune utilizarea unor echipamente de ventilare si conditionare centralizata a aerului, creeind un climat optim in functie de sezon Prin intermediul proiectului se urmareste alinierea la standardele medicale in vigoare prin o serie de lucrari, cum ar fi: - recompartimentari interioare, in scopul realizarii fluxurilor medicale; - tarchetarea bailor, holurilor si a saloanelor; - recompartimentarea saloanelor si crearea de grupuri sanitare </t>
  </si>
  <si>
    <t>01.03.20017</t>
  </si>
  <si>
    <t>30.11.2022</t>
  </si>
  <si>
    <t>3.1.B S</t>
  </si>
  <si>
    <t>Cresterea eficientei energetice prin reabilitarea, consolidarea si dotarea sediului primariei Orasului Strehaia</t>
  </si>
  <si>
    <t>Oras Strehaia</t>
  </si>
  <si>
    <t>24.04.2017</t>
  </si>
  <si>
    <t>4.1</t>
  </si>
  <si>
    <t>Cresterea mobilitatii urbane prin modernizarea si eficientizarea transportului public, reabilitare cai de rulare transport public, inclusiv piste biciclisti si realizare sistem inteligent de trafic management</t>
  </si>
  <si>
    <t>UAT Municipiul Dr TR Severin</t>
  </si>
  <si>
    <t>30.11.2021</t>
  </si>
  <si>
    <t>043 , 044</t>
  </si>
  <si>
    <t>Sistem alternativ de mobilitate urbana utilizand statii automate de inchiriere a bicicletelor – Drobeta Velocity</t>
  </si>
  <si>
    <t>Dezvoltarea unui sistem integrat de închiriere a bicicletelor pentru promovarea mobilității durabile, reducerea emisiilor GES, diminuarea poluării și a zgomotului urban in Municipiul Drobeta Turnu Severin. Componența soluției proiectate de mobilitate urbană alternativă trebuie să conțină cel putin următoarele componente: 
–Terminale inteligente de închiriere a bicicletelor.
–Stații inteligente de predare și preluare a bicicletelor.
–Biciclete inteligente prevăzute cu computer de bord.
–Triciclete inteligente prevăzute cu computer de bord
–Centru de operare cu sistem integrat software și hardware de gestiune și comunicații:
Modul de comunicații pentru integrarea elementelor din teren.
 Modul de management operațional, mentenanță și service.
–Sistem de logistică și distribuție.
–Statii de depanare de urgență ale bicicletelor
–Kit echipamente mentenanță</t>
  </si>
  <si>
    <t>18.12.2018</t>
  </si>
  <si>
    <t>043</t>
  </si>
  <si>
    <t>Parcare Park and Ride</t>
  </si>
  <si>
    <t>Din punct de vedere constructiv, pe amplasamentul destinat realizării obiectivului SF ,, Parcare Park and Ride”se propun următoarele: construirea unei clădiri - terminal călători - cu funcţiunea de sală de aşteptare cu spaţiile adiacente necesare: casă vânzare bilete, grup sanitar si parcarea propriu-zisă cu amenajarea căii de acces in parcare. Parcarea pentru autoturisme, are o suprafaţă de 7090,00 mp şi este delimitată de borduri cu dimensiunea de 25x20 cm. Locurile de parcare sunt delimitate cu marcaj şi sunt după cum urmează:
-	simple în număr de 182 de locuri, cu dimensiunea de 2,50 x 5,00m;
-	locurile de parcare pentru persoane cu dizabilităţi în număr de 22 de locuri cu dimensiuni de 3,70 x 5,00m, având o bandă suplimentară de 1,20m prevăzută cu marcaj de atenţionare cu linii diagonale şi cuprinzând însemnul ”P” şi însemnul consacrat pentru persoana în fotoliul rulant;
-	locuri de parcare de scurtă durată (de debarcare) în număr de 4 locuri, cu dimensiunea de 2,50 x 5,00m, prevăzute pentru a lăsa bagaje voluminoase sau pentru a lua persoanele sosite în terminal;
-	locuri pentru sistemul alternativ de mobilitate urbană - bike sharing, rastel pentru 8 biciclete;
-	spaţiile verzi cu suprafaţa de 1191 mp. Parcarea pentru autobuze, are o suprafaţă de 3035 mp şi este delimitată de borduri cu dimensiunea de 25x20 cm. Locurile de parcare sunt delimitate cu marcaj şi sunt după cum urmează: 
-	locuri de parcare pe durata îmbarcării călătorilor în număr de 4, cu dimensiunea de 13.00x3.25m;
-	locuri de parcare pentru gararea autobuzelor în numîr de 10, cu dimensiunea de 13.00x3.25m;</t>
  </si>
  <si>
    <t>31.12.2021</t>
  </si>
  <si>
    <t>Crearea pistelor pentru biciclisti</t>
  </si>
  <si>
    <t>UAT Municipiul  Dr Tr Severin</t>
  </si>
  <si>
    <t xml:space="preserve">Investiția va fi amplasată pe domeniul public în Municipiul Drobeta Turnu Severin si presupune realizarea unui traseu pentru bicicliști cu o lungime totala de 8.997 m pe urmatoarele strazi : Bvd. Carol I , Str. Theodor Costescu, Str. Traian, Str. Anghel Saligny, Bvd. Mihai Viteazu - tronson 1 , Bvd. Mihai Viteazu - tronson 2, Str. Prelungirea Orly, Str. Crișan tronson 1, Str. Crișan tronson 2, Str. Gheorghe Anghel, </t>
  </si>
  <si>
    <t>083, 090</t>
  </si>
  <si>
    <t>4.3</t>
  </si>
  <si>
    <t>Reconversia si refunctionalizarea zonei urbane Banovita (Parcul Garzilor Patriotice) in spatiu
multifunctional de recreere</t>
  </si>
  <si>
    <t>Principalele lucrari in cadrul proiectului, sunt:I. Realizarea pe suprafata terenului cu numar cadastral CF 63396 a proiectului de revitalizare prin reconversie/refunctionalizare a spatiului din Parcul Garzilor Patriotice. Obiective : Cresterea suprafetei de carosabil reamenajata (Strada Drumul Cernetiului si Drumul lateral Strada Drumul Cernetiului) cu 14.022 mp; Cresterea suprafetei de trotuar reamenajata (Strada Drumul Cernetiului si Drumul lateral Strada Drumul Cernetiului) cu 5.906 mp; Cresterea suprafetei de aducere teren la starea initiala (strazi) cu 6.990 mp; Crearea a 90 mp de alee in Zona Banovita (Parcul Garzilor Patriotice); Cresterea suprafetei de zona verde reamenajata din Zona Banovita (Parcul Garzilor Patriotice) cu 909 mp.</t>
  </si>
  <si>
    <t>055, 034</t>
  </si>
  <si>
    <t>Revitalizarea spatiului urban din zona marginalizata delimitata de strada Malinului si zona adiacenta</t>
  </si>
  <si>
    <t>Obiectivul general al proiectului vizeaza reconversia functionala a terenurilor si suprafetelor degradate din zona marginalizata delimitata de strada Malinului si zona adiacenta, in scopul revitalizarii mediului urban al Municipiului Drobeta Turnu Severin, reducerii poluarii aerului si cresterea oportunitatilor de agrement si petrecere a timpului liber pentru locuitorii municipiului. Cresterea suprafetei spatiilor verzi cu 8.004 mp la nivelul municipiului Drobeta Turnu Severin prin reconversia terenului abandonat si neutilizat din vecinatatea strazii Malinului. Modernizarea strazii Malinului si a strazilor de acces adiacente in suprafata de 10.837 mp/1.297 ml care fac legatura cu trama stradala a orasului. Crearea unei facilitati moderne de recreere si petrecere a timpului liber de 18.841 mp.</t>
  </si>
  <si>
    <t>089</t>
  </si>
  <si>
    <t>Reabilitare termica si energetica cladire administrativa 48-94-01 - Detasamentul de Pomiperi Drobeta Turnu Severin</t>
  </si>
  <si>
    <t>Inspectoratul pentru Situatii de Urgenta Drobeta al Judetului Mehedinti</t>
  </si>
  <si>
    <t>31/12/2021</t>
  </si>
  <si>
    <t>Spatiu multifunctional pentru activitati sportive si recreationale al Municipiului Drobeta Turnu Severin (tenis, baschet, minifotbal, fitness in aer liber)</t>
  </si>
  <si>
    <t>Se urmareste stimularea petrecerii a cat mai mult timp in aer liber si promovarea miscarii si sportului in randul tuturor categoriilor de varsta.</t>
  </si>
  <si>
    <t>Dotarea AMG Milenium Glass SRL</t>
  </si>
  <si>
    <t>SC AMG Milenium Glass SRL</t>
  </si>
  <si>
    <t>Dezvoltarea durabila a societatii AMG MILENIUM GLASS S.R.L., prin diversificarea produselor
oferite in domeniul prelucrarii si fasonarii sticlei plate</t>
  </si>
  <si>
    <t>Cresterea competitivitatii SC Complex Com SRL prin achizitia de utilaje performante</t>
  </si>
  <si>
    <t>SC Complex Com SRL</t>
  </si>
  <si>
    <t>Obiectivul general al proiectului este de a asigura o dezvoltare durabila a S.C. COMPLEX COM S.R.L. care sa se bazeze pe o
competitivitate crescuta si o plus-valoare a activitatii desfasurate</t>
  </si>
  <si>
    <t>DEZVOLTARE SC SNOPOLIT COM SRL PRIN INFIINTAREA SI
OPERATIONALIZAREA UNEI LINII DE FABRICARE AMBALAJE
DIN PLASTIC</t>
  </si>
  <si>
    <t>SC SNOPOLIT COM SRL</t>
  </si>
  <si>
    <t>Obiectivul principal e acela de a -si mari portofoliul de clienti de la an la an,inclusiv patrunderea pe pietele de desfacere externe si de-a
oferi un produs finit de cea mai buna calitate in cel mai scurt timp</t>
  </si>
  <si>
    <t>Dezvoltarea SC ELIS OCV CHRIS SRL prin implementarea unor instalatii de productie ambalaje din plastic</t>
  </si>
  <si>
    <t>SC ELIS OCV CHRIS SRL</t>
  </si>
  <si>
    <t>Se va implementa o linie de producþie ce are în componenþa doua extrudere de produs folie pentru masinile de facut pungi
,respectiv saci din plastic,fapt ce va reprezenta o inovare de proces. Beneficiarul va trece de la procesul de comecializare si la un proces
de productie.</t>
  </si>
  <si>
    <t>31/05/2021</t>
  </si>
  <si>
    <t xml:space="preserve">LISTA PROIECTELOR CONTRACTATE - PROGRAMUL OPERAŢIONAL CAPITAL UMAN
JUDEȚUL MEHEDINȚI </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</si>
  <si>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</si>
  <si>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</si>
  <si>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</si>
  <si>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</si>
  <si>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</si>
  <si>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</si>
  <si>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</si>
  <si>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</si>
  <si>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</si>
  <si>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</si>
  <si>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</si>
  <si>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</si>
  <si>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Stadiu proiect:  contract semnat, în implementare,  finalizat</t>
  </si>
  <si>
    <t>Act aditional (nr./zz/ll/annn)</t>
  </si>
  <si>
    <t>Contribuția proprie a beneficiarului Lider parteneriat/Parteneri</t>
  </si>
  <si>
    <t>OIR SVO</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</si>
  <si>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</si>
  <si>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</si>
  <si>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</si>
  <si>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SUD VEST OLTENIA</t>
  </si>
  <si>
    <t>MEHEDINTI</t>
  </si>
  <si>
    <t>COMUNA CORCOVA</t>
  </si>
  <si>
    <t>organism neguvernamental nonprofit/ P1  institutie de învatamânt pre-universitar de stat acreditata /P2 intreprindere mica / P3 unitate administrativ teritoriala nivel local/ P4 organism neguvernamental nonprofit</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</si>
  <si>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</si>
  <si>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</si>
  <si>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</si>
  <si>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MUNICIPIUL DROBETA-TURNU-SEVERIN</t>
  </si>
  <si>
    <t>unitate administrativ teritoriala nivel local/ P1 intreprindere mijlocie/ P2 organism neguvernamental nonprofit</t>
  </si>
  <si>
    <t>AA1/16.10.2017; AA2/10.11.2017</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</si>
  <si>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</si>
  <si>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</si>
  <si>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</si>
  <si>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COMUNA JIANA</t>
  </si>
  <si>
    <t>unitate administrativ teritoriala nivel local/ P1 institutie de învatamânt pre-universitar de stat acreditata/ P2 camera de comert/ P3 organism neguvernamental nonprofit</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</si>
  <si>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</si>
  <si>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</si>
  <si>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</si>
  <si>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 xml:space="preserve">Sud-Vest Oltenia </t>
  </si>
  <si>
    <t>Balta/Drobeta-Turnu Severin</t>
  </si>
  <si>
    <t xml:space="preserve">L:organism neguvernamental nonprofit (persoana juridica de drept privat fara scop patrimonial) </t>
  </si>
  <si>
    <t>IN IMPLEMENTARE</t>
  </si>
  <si>
    <t xml:space="preserve">LISTA PROIECTELOR CONTRACTATE - PROGRAMUL OPERAȚIONAL COMPETITIVITATE 2014-2020
JUDEȚUL MEHEDINȚI </t>
  </si>
  <si>
    <t>cod My SMIS</t>
  </si>
  <si>
    <t>AP 2/ P2.2/A2.1.1 - NGA</t>
  </si>
  <si>
    <t>Dezvoltarea infrastructurii de comunicatii in banda larga de mare viteza in judetul Mehedinti</t>
  </si>
  <si>
    <t>INVOKER TRANS IT SRL</t>
  </si>
  <si>
    <t>Obiectivul principal al proiectului este dezvoltarea infrastructurii de comunicaþii în banda larga de mare viteza in localitatile albe din punct de vedere al conexiunii NGA din judetul Mehedinti,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</si>
  <si>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Sud Vest</t>
  </si>
  <si>
    <t xml:space="preserve"> Dumbrava; Danceu; Balacita;  Balta Verde; Gvardinita; Recea; Gogosu; Malovat; Svinta; Valea Ursului; Burila Mica; Jiana Mare; Cioroboreni; Jiana; Crivina; Burila Mare; Albulesti; Prunisor; Slasoma; Butoiesti; Dobra; Voloiac; Stignita; Colibaşi; Balotesti; Plopi; Parlagele; Baltanele; Peri; Tamna; Jugastru; Balta; Poroina Mare; Batoti; Iablanita; Prejna; Radutesti; Fantana Domneasca; Vrancea; Ciresu; Padina Mica; Valea Marcului; Costesti; Colaret; Dumbrava de Jos; Negrusa; Tismana; Adunatii Teiului;</t>
  </si>
  <si>
    <t>Privat</t>
  </si>
  <si>
    <t>046</t>
  </si>
  <si>
    <t>In implementare</t>
  </si>
  <si>
    <t xml:space="preserve">LISTA PROIECTELOR CONTRACTATE - PROGRAMUL OPERATIONAL CAPACITATE ADMINISTRATIVĂ 2014-2020
JUDEȚUL MEHEDINȚI </t>
  </si>
  <si>
    <t>Cod MySMIS</t>
  </si>
  <si>
    <t>Cod SIPOCA</t>
  </si>
  <si>
    <t>OFP</t>
  </si>
  <si>
    <t>Cod apel</t>
  </si>
  <si>
    <t>Denumire parteneri</t>
  </si>
  <si>
    <t>Valoarea eligibilă a proiectului</t>
  </si>
  <si>
    <t>regiune mai puțin dezvoltată</t>
  </si>
  <si>
    <t>regiune mai dezvoltată</t>
  </si>
  <si>
    <t>RG</t>
  </si>
  <si>
    <t>CP4 less /2017</t>
  </si>
  <si>
    <t>Imbunătățirea procesului de management în cadrul UAT Municipiul Drobeta Turnu Severin</t>
  </si>
  <si>
    <t>n.a</t>
  </si>
  <si>
    <t xml:space="preserve">Obiectivul general al proiectului consta asadar in imbunatatirea procesului de management al calitatii UAT Municipiul Drobeta Turnu
Severin. Acest obiectiv vine in sprijinul atingerii obiectivului specific al axei 2 si anume acela al sustinerii unui management performant la
nivelul autoritatilor si institutiilor publice locale prin introducerea de sisteme si standarde comune in adminsitratia publica locala                          Obiectivele specifice ale proiectului sunt:
OS1: dezvoltarea capacitatii manageriale in maxim 16 luni prin utilizarea de metode, tehnici si proceduri caracteristice unui
management public modern, bazat pe performanta.
OS2: profesionalizarea activitatilor desfasurate in cadrul UAT Municipiul Drobeta Turnu Severin in 16 luni prin dezvoltarea
capacitatii personalului de conducere si de executie, functionari publici si contractuali, indiferent de varsta, sex, etnie.
OS3: schimbarea valorilor si modului de actiune prin transfer direct in cadrul celor doua vizete de studiu in institutii publice europene
dar si celor doua vizite de studiu in tara in maxim 16 luni.
</t>
  </si>
  <si>
    <t>Mehedinți</t>
  </si>
  <si>
    <t>APL</t>
  </si>
  <si>
    <t>119 - Investiții în capacitatea instituțională și în eficiența administrațiilor și a serviciilor publice la nivel național, regional și local, în perspectiva realizării de reforme, a unei mai bune legiferări și a bunei guvernanțe</t>
  </si>
  <si>
    <t>Finalizat</t>
  </si>
  <si>
    <t>AA2/16.05.2019</t>
  </si>
  <si>
    <t>OD</t>
  </si>
  <si>
    <t>CP1 less /2017</t>
  </si>
  <si>
    <t>Sprijinirea măsurilor referitoare la prevenirea corupției la nivelul municipiului Drobeta Turnu Severin</t>
  </si>
  <si>
    <t>Municipiul Drobeta Turnu Severin</t>
  </si>
  <si>
    <t xml:space="preserve">Asociația Transparență pentru Integritate   </t>
  </si>
  <si>
    <t xml:space="preserve">Obiectivul general al proiectului/Scopul proiectului
Obiective proiect
Sprijinirea masurilor de prevenire a coruptiei la nivelul UAT Municipiul Drobeta Turnu Severin.
Obiectivele specifice ale proiectului
1. OS1: Aplicarea unitara a normelor, mecanismelor si procedurilor in materie de etica si integritate la nivelul UAT Municipiul
Drobeta Turnu Severin
2. OS2: Cresterea gradului de implementare a masurilor referitoare la prevenirea coruptiei si a indicatorilor de evaluare in autoritatile
si institutiile publice
3. OS3: Imbunatatirea cunostintelor si a competentelor personalului din UAT Municipiul Drobeta Turnu Severin in ceea ce priveste
prevenirea coruptiei
</t>
  </si>
  <si>
    <t>AA1/26.07.2019</t>
  </si>
  <si>
    <t>DV</t>
  </si>
  <si>
    <t>CP10 less /2018</t>
  </si>
  <si>
    <t>Introducerea de sisteme SMART pentru reducerea birocrației din Municipiul Drobeta Turnu Severin</t>
  </si>
  <si>
    <t>Asociația Centrul pentru Dezvoltare Durabilă Columna</t>
  </si>
  <si>
    <t>Obiectivul general al proiectului/Scopul proiectului
Fundamentarea deciziilor, planificarea strategica si masuri de simplificare pentru cetateni la nivelul UAT Drobeta-Turnu Severin
Obiectivele specifice ale proiectului
1. OS 2.1: Introducerea unor mecanisme si proceduri standard implementate la nivel local pentru fundamentarea deciziilor si
planificarea strategica pe termen lung
2. OS 2.3: Realizarea unor seturi de Proceduri simplificate pentru reducerea birocrației pentru cetațeni la nivel local corelate cu
Planul integrat de simplificare a procedurilor administrative pentru cetațeni implementate
3. OS 2.4: Cresterea nivelului de Cunostințe si abilități ale personalului UAT Drobeta-Turnu Severin, în vederea sprijinirii
masurilor/acțiunilor vizate de acest obiectiv specific.</t>
  </si>
  <si>
    <t xml:space="preserve"> în implementare</t>
  </si>
  <si>
    <t>MN</t>
  </si>
  <si>
    <t>CP 13 less/2019</t>
  </si>
  <si>
    <t>Consolidarea capacitații instituționale si eficientizarea activitații la nivelul Municipiului Drobeta Turnu
Severin</t>
  </si>
  <si>
    <t xml:space="preserve">Obiectivul general al proiectului consta in consolidarea capacitații instituționale si eficientizarea activitații la nivelul Municipiului Drobeta
Turnu Severin prin simplificarea procedurilor administrative si reducerea birocraþiei pentru cetațeni, implementând masuri din perspectiva
back-office si front-office pentru serviciile publice furnizate si asigurarea unei planificari urbane integrate, prin conjugarea eforturilor de
planificare specifica de nivel local si sectorial, pentru asigurarea unui proces decizional strategic, astfel încât sa se asigure corespondența
cu nevoile si exigențele de finanțare pentru perioada de programare a fondurilor europene 2021-2027.
Obiectivele specifice ale proiectului
1. OS.1. Elaborarea Strategiei Integrate de Dezvoltare Urbana. 
2. OS.2. Elaborarea Planului de Mobilitate Urbana Durabila. 
3. OS.3. Extinderea cunostinþelor si abilitaþilor personalului din Primaria Municipiului Drobeta Turnu Severin pentru aplicarea
procedurilor de prioritizare a proiectelor, de monitorizare a implementarii planurilor de acþiune, de evaluare a rezultatelor acestora,
pentru documentele strategice elaborate si de instruire pentru folosirea aplicatiei informatice implementate. 
4. OS.4. Implementarea unor masuri de simplificare pentru cetaþeni, in corespondenta cu Planul integrat pentru simplificarea
procedurilor administrative aplicabile cetaþenilor din perspectiva front-office, dar si back-office prin achiziþia si implementarea unei
platforme integrate (portal) care va furniza digital fluxurile de lucru de baza din cadrul instituþiei, în scopul eficientizarii procesarii
documentelor, evitarii întreruperilor ce pot aparea în fluxurile informaþionale ale instituþiei, reducând astfel întârzierile în procesul
decizional cu impact asupra activitaþilor operative si va asigura accesul online la serviciile publice gestionate de Municipiul
Drobeta Turnu Severin. </t>
  </si>
  <si>
    <t>Acțiuni pentru o administrație publică deschisă și receptivă la soluții inovatoare</t>
  </si>
  <si>
    <t>Municipiul Orșova</t>
  </si>
  <si>
    <t>Obiectivul general al proiectului vizeaza implementarea unui sistem informatic smart-city de digitalizare a proceselor de administrare a
documentelor, simplificarea procedurilor administrative, comunicarea online cu alte sisteme de creare de documente de la alte institutii,
eficientizarea activitatilor de tip back-office si planificare strategica pe termen lung, in vederea imbunatatirii calitatii si eficientei serviciilor
furnizate de administratia publica a Municipiului Orsova, judeþul Mehedinþi, din regiunea mai puþin dezvoltata Sud-Vest Oltenia.
Proiectul este corelat cu obiectivul specific al apelului de proiecte CP13/2019 (POCA/661/2/1) deoarece urmareste, pentru regiunea mai
putin dezvoltata Sud-Vest Oltenia, implementarea masurilor de planificare strategica pe termen lung prin elaborare SIDU pentru
urmatoarea perioada de programare; masuri de simplificare a birocraþiei prin dezvoltarea unor module software specifice domeniilor
partajate ale autoritaþi publice locale (de exemplu: harta interactiva (GIS), asistenta sociala, Politie locala si ordine publica, stare civila,
etc), digitalizarea poceselor de administrare a documentelor, dar si instruirea pe teme specifice de interes.
Proiectul contribuie la realizarea obiectivului general POCA 2014-2020 si susþine Axa prioritara 2 POCA: „Administraþie publica si sistem
judiciar accesibile si transparente”, Obiectivul Specific 2.1. prin dezvoltarea strategiei de dezvoltare Municipiului, coroborata cu
implementarea de masuri de reducere a birocratiei si simplificare pentru cetaþeni, în perioada de implementare a proiectului si pregatirea a
circa 60 de persoane pentru o administratie performanta si eficienta la nivel local. Pe termen lung acestea contribuie la crearea unei
administratii locale performante, capabile sa ofere servicii performante si sa genereze dezvoltare socio-economica la nivelul comunitatii.
Realizarea celor 3 obiective specifice menþionate în secþiunea ”Obiective specifice” vor conduce la îndeplinirea obiectivului general al
proiectului.
Activitaþile prevazute in cadrul acestuia contribuie semnificativ la atingerea obiectivelor programului si ai indicatorilor de realizare si
rezultat, în conformitate cu specificaþiile din Ghidul Solicitantului pentru CP 13/2019 si corelate cu ”Planul integrat pentru simplificarea
procedurilor adminsitrative aplicabile cetaþenilor” si cu ”Ghidul pentru planificarea si fundamentarea procesului decizional din adminsitraþia
publica locala”:
- Elaborarea Strategiei Integrate de Dezvoltare urbana 2021 - 2027 contribuie la atingerea indicatorului de rezultat 5S18 si a
indicatorului de realizare 5S57, prin Activitatea 3
- Dezvoltarea si implementarea sistem informatic smart-city de digitalizare a proceselor de administrare a documentelor , un
portal care ofera acces la servicii online gestionate partajat de catre UAT, din perspectiva back-office si front-office si comunicarea online
cu alte sisteme de creare de documente de la alte institutii, contribuie la atingerea indicatorului de rezultat 5S20 si a indicatorului de
realizare 5S59, prin Activitatea 4
- Participarea la activitati de instruire specifica si certificarea a 60 de persoane din diferite departamente, servicii, contribuie la
atingerea indicatorilor POCA - 5S23 indicator de rezultat si 5S62 indicatorul de realizare si rezultat POCA R5, prin realizarea Activitaþii 5
Proiectul raspunde obiectivului general II 1.5. propus prin Strategia pentru consolidarea administratiei publice 2014 - 2020 (SCAP) ”
Consolidarea transparenþei procesului decizional”, deoarece prin proiect se stimuleaza dezvoltarea de parteneriate între administraþia
publica locala si companiile IT în vederea crearii unor aplicaþii de date deschise (aplicaþii informatice de tip front-office si back-office) prin
care se faciliteaza accesul la servicii online pentru o mai buna implementare a regulilor transparenþei procesului decizional.</t>
  </si>
  <si>
    <t>Orsova</t>
  </si>
  <si>
    <t xml:space="preserve">TOTAL </t>
  </si>
  <si>
    <t>SITUAȚIA CENTRALIZATOARE A LOCALITĂȚILOR ÎN JUDEŢUL MEHEDINȚI</t>
  </si>
  <si>
    <t xml:space="preserve">Localitate </t>
  </si>
  <si>
    <t>Baia de Aramă</t>
  </si>
  <si>
    <t>Breznița-Ocol, sat Magheru</t>
  </si>
  <si>
    <t>Butoiești</t>
  </si>
  <si>
    <t>Corcova</t>
  </si>
  <si>
    <t>Dumbrava</t>
  </si>
  <si>
    <t>Jiana</t>
  </si>
  <si>
    <t>Orșova</t>
  </si>
  <si>
    <t>Pădina, Bâcleș</t>
  </si>
  <si>
    <t>Simian</t>
  </si>
  <si>
    <t>Strehaia</t>
  </si>
  <si>
    <t>Anumite contracte sunt la nivel de judet, nu se poate specifica localitatea</t>
  </si>
  <si>
    <t>31.08.2018</t>
  </si>
  <si>
    <t>FINALIZAT</t>
  </si>
  <si>
    <t>AA1/29.06.2018  AA3/05.11.2018 AA4/24.04.2019  AA5/09.08.2019  AA6/04.11.2019 AA7/21.02.2020 AA8/16.03.2020 AA9/10.04.2020 AA10/03.08.2020</t>
  </si>
  <si>
    <t>PRACTIC – Practica la locul de muncă, poartă deschisă spre angajare</t>
  </si>
  <si>
    <t>INSPECTORATUL ŞCOLAR JUDETEAN MEHEDINŢI</t>
  </si>
  <si>
    <t>Obiectivul general al proiectului vizeaza cresterea ratei de participare a elevilor din învaþamântul secundar si terþiar non-universitar la
programe de învaþare la locul de munca, prin optimizarea stagiilor de practica, a serviciilor de consiliere si orientare profesionala si prin
utilizarea metodei inovative de tip „firme de exerciþiu”, în vederea îmbunataþirii perspectivelor de inserþie pe piaþa muncii ale acestora, cu
accent pe sectoarele economice cu potenþial competitiv identificate conform SNC si din domeniile de specializare inteligenta conform
SNCDI.</t>
  </si>
  <si>
    <t>Sud-Vest Oltenia</t>
  </si>
  <si>
    <t>autoritate a administratiei publice centrale finanþata integral de la bugetul de stat sau BAS</t>
  </si>
  <si>
    <t>3E - Exercitiu, Experienta, Expertiza</t>
  </si>
  <si>
    <t>SCOALA POSTLICEALA SANITARA</t>
  </si>
  <si>
    <t>Obiectivul general al proiectului consta in dezvoltarea aptitudinilor si competentelor profesionale practice specifice pentru 181 elevi (din
care aprox. 20% din mediul rural) inmatriculati in sistemul national de invatamant (invatamant profesional - ISCED 4), la Scoala Postliceala
Sanitara Drobeta Turnu Severin prin programe de invatare la locul de munca, in domeniul Asistenta sociala si asistenta pedagogica,
domeniu din sector cu potential competitiv si de specializare inteligenta,identificat conform SNC si SNCDI, in vederea insertiei viitoare pe
piata muncii a cel putin 39 de elevi dintre acestia.</t>
  </si>
  <si>
    <t>institutie de învatamânt pre-universitar de stat acreditata</t>
  </si>
  <si>
    <t>Centrul Integrat de Servicii Comunitare (CISC Balacita)</t>
  </si>
  <si>
    <t>Comuna Balacita/P1 ASOCIATIA REGIONALA PENTRU DEZVOLTARE ANTREPRENORIALA OLTENIA/P2 ASOCIATIA GLOBAL HELP</t>
  </si>
  <si>
    <t>Obiectiv general: Prin intermediul proiectului se are in vedere in primul rand furnizarea de servicii sociale (sociale, medicale si socio-medicale) prin
operationalizarea Centrului Integrat de Servicii Comunitare (CISC) Balaciþa.</t>
  </si>
  <si>
    <t>Balacita</t>
  </si>
  <si>
    <t>unitate administrativ teritoriala nivel local/ P1-organism neguvernamental nonprofit/P2-organism neguvernamental nonprofit</t>
  </si>
  <si>
    <t>Rata de cofinanțare UE
(%)</t>
  </si>
  <si>
    <t>Dezvoltarea durabila a firmei SC Trans A.M.D. Company SRL</t>
  </si>
  <si>
    <t>SC Trans A.M.D. Company SRL</t>
  </si>
  <si>
    <t>Obiectivul general al proiectului „DEZVOLTAREA DURABILA A FIRMEI SC TRANS A.M.D. COMPANY S.R.L” il constituie crearea unei
unitati noi prin dotarea unui spatiu nou cu un utilaj necesar pentru desfasurarea unei noi activitati, aceea de pregatire a terenului terenului
(CAEN 4312 – Lucrari de pregatire a terenului) si îmbunataþirea competitivitaþii economice prin cresterea productivitaþii muncii în IMM-uri
în sectoarele competitive identificate în Strategia Naþionala pentru Competitivitate.</t>
  </si>
  <si>
    <t>Dezvoltarea firmei SC PBC Consult Solution SRL</t>
  </si>
  <si>
    <t>SC PBC Consult Solution SRL</t>
  </si>
  <si>
    <t>Obiectivul general al proiectului „DEZVOLTAREA FIRMEI SC P.B.C. CONSULT SOLUTION S.R.L” il constituie crearea unei unitati noi
prin dotarea unui spatiu nou cu utilaje necesare pentru desfasurarea unei noi activitati, aceea de pregatire a terenului terenului (CAEN
4312 – Lucrari de pregatire a terenului) si îmbunataþirea competitivitaþii economice prin cresterea productivitaþii muncii în IMM-uri în
sectoarele competitive identificate în Strategia Naþionala pentru Competitivitate.</t>
  </si>
  <si>
    <t>Infiintarea unei unitati pentru organizarea de evenimente outdoor</t>
  </si>
  <si>
    <t>SC Rental Media Entertainment SRL</t>
  </si>
  <si>
    <t>Obiectivul general al intreprinderii urmareste consolidarea competivitatii economice la S.C. RENTAL MEDIA ENTERTAINMENT S.R.L.
prin cresterea productivitatii municii, realizarea unei investitii initiale ce vizeaza crearea unei noi unitati de prestari servicii de organizare
evenimente outdoor, achizitionand echipamente performante si adaptate pentru a fi utilizate de persoane cu dezabilitati, urmarind
adaptarea la cerintele pietei prin intarirea capacitatii de promovare a serviciilor.
Proiectul raspunde obiectivului general al Axei prioritare 2 - Imbunatatirea competitivitatii</t>
  </si>
  <si>
    <t>LISTA PROIECTELOR CONTRACTATE - PROGRAMUL OPERAȚIONAL REGIONAL
JUDEȚUL MEHEDINȚI</t>
  </si>
  <si>
    <t>OS 9.1 Creșterea capacității de gestionare a crizei sanitare COVID-19 - LESS</t>
  </si>
  <si>
    <t>Consolidarea capacității de gestionare a crizei sanitare COVID-19 la nivelul Spitalului Orășenesc Baia de Aramă prin Axa Prioritară (AP) 9 Protejarea sănătății populației în contextul pandemiei cauzate de COVID-19, Obiectivul Specific (OS) 9.1 Creșterea c</t>
  </si>
  <si>
    <t>406/06.11.2020</t>
  </si>
  <si>
    <t>SPITALUL ORĂȘENESC BAIA DE ARAMĂ</t>
  </si>
  <si>
    <t>01.11.2020</t>
  </si>
  <si>
    <t>30.04.2021</t>
  </si>
  <si>
    <t>31.12.2022</t>
  </si>
  <si>
    <t>14.06.2021</t>
  </si>
  <si>
    <t>AA1/13.10.2017; AA2/15.03.2018 AA3/30.08.2018 AA4/22.08.2019; AA5 respins; AA6/01.07.2020; AA7/29.07.2020; AA8/22.10.2020</t>
  </si>
  <si>
    <t>AP2/11i/2.1</t>
  </si>
  <si>
    <t>AP2/11i/2.2</t>
  </si>
  <si>
    <t>Dezvoltarea microintreprinderii CLIDUNCON SRL</t>
  </si>
  <si>
    <t>SC Cliduncon SRL</t>
  </si>
  <si>
    <t>Obiectivul general al proiectului este consolidarea pe piata a societatii,respectiv cresterea numarului de clienti si cresterea cifrei de afaceri,
ca urmare a extinderii gamei de servicii oferite.</t>
  </si>
  <si>
    <t>Dezvoltarea activitatii companiei Antreprecons SRL prin achizitionarea unor echipamente de constructii</t>
  </si>
  <si>
    <t>SC Antreprecons SRL</t>
  </si>
  <si>
    <t>Obiectivul general al proiectului este dezvoltarea activitatii companiei ANTREPRECONS SRL prin achiziþionarea de echipamente si utilaje
de construcþii.</t>
  </si>
  <si>
    <t>Cresterea competivitatii EVANA CONSTRUCT SRL prin achizitionarea de echipamente performante specifice executiei lucrarilor de pregatire a terenului</t>
  </si>
  <si>
    <t>SC Evana Construct SRL</t>
  </si>
  <si>
    <t>Obiectivul general al proiectului este cresterea competitivitatii economice a societatii si diversificarea serviciilor sale.
Impactul realizarii obiectivului general la nivelul intreprinderii va fi reprezentat de dezvoltarea si cresterea competitivitatii serviciilor
companiei astfel incat sa faca fata cu succes pe piata interna si pe piata Uniunii Europene</t>
  </si>
  <si>
    <t>Achizitie echipamente cinematografice</t>
  </si>
  <si>
    <t>SC Cucii Media SRL</t>
  </si>
  <si>
    <t>Participarea la consolidarea poziþiei pe piaþa a microîntreprinderilor în domeniul producþiei cinematografice prin dezvoltarea infrastructurii
tehnice a Cucii Media S.R.L. si deschiderea unui punct de lucru în Drobeta Turnu Severin, Mehedinþi, pâna la finalizarea implementarii
proiectului.</t>
  </si>
  <si>
    <t>Diversificarea si dezvoltarea activitatii SC Transport Strade Constructii SRL prin achizitia de utilaje</t>
  </si>
  <si>
    <t>SC Transport Strade Constructii SRL</t>
  </si>
  <si>
    <t>Obiectivul general al proiectului îl reprezinta dezvoltarea prin inovare de produs si proces in cadrul activitatii solicitantului S.C.
TRANSPORT STRADE CONSTRUCTII S.R.L. crearea unui proces de prestare de servicii cu totul nou, contribuind astfel la consolidarea
poziþiei pe piaþa a întreprinderilor mici si mijlocii în domeniile competitive identificate în Strategia Naþionala de Competitivitate si Planurile
Regionale de Dezvoltare</t>
  </si>
  <si>
    <t>Dezvoltarea societatii Trust Cons Schinteiesti SRL, prin inovare de produs si proces</t>
  </si>
  <si>
    <t>SC Trust Cons Schinteiesti SRL</t>
  </si>
  <si>
    <t>Obiectivul general al proiectului este cresterea competitivitatii firmei TRUST CONS SCHINTEIESTI SRL ca urmare a introducerii de noi
tehnologii moderne in procesele de derularea a activitatii societatii, prin achiziþionarea de utilaje tehnologice specializate</t>
  </si>
  <si>
    <t>10,1B</t>
  </si>
  <si>
    <t>Reabilitarea, modernizarea si echiparea infrastructurii
educationale la Scoala gimnaziala nr. 5</t>
  </si>
  <si>
    <t>Obiectivul general al proiectului este imbunatatirea calitatii infrastructurii educationale din Drobeta Turnu Severin prin crearea de conditii in
vederea asigurarii accesului sporit la educatia copiilor Scolii gimnaziale nr. 5.
Proiectul va implementa masuri necesare cresterii conditiilor de desfasurare a procesului de invatamant:
- crearea spatiilor adecvate pentru desfasurarea orelor de sport;
- crearea conditiilor pentru desfasurarea activitatilor educationale in aer liber si in mod practic;
- cresterea atractivitatii elevilor cuprinsi in programul de invatamant fata de scoala si activitatile sportive;
- sporirea activitatii sportive a elevilor cuprinsi in programul de invatamant</t>
  </si>
  <si>
    <t>Axa Prioritară 9, Protejarea sănătății populației în contextul pandemiei cauzate de COVID-19/    Obiectivul Specific  9.1, Creșterea capacității de gestionare a crizei sanitare COVID 19 
LESS</t>
  </si>
  <si>
    <t>Consolidarea capacității de gestionare a crizei sanitare COVID-19 la nivelul Spitalului Județean de Urgență Drobeta Turnu Severin</t>
  </si>
  <si>
    <t>141911</t>
  </si>
  <si>
    <t>514/30.03.2021</t>
  </si>
  <si>
    <t>Spitalul Judeţean de Urgenţă Drobeta Turnu Severin</t>
  </si>
  <si>
    <t>01.02.2020</t>
  </si>
  <si>
    <t>30.09.2020</t>
  </si>
  <si>
    <t>Achizitiile prevazute in cadrul proiectului: - extinderea si remodelarea corpului cladire existent in vederea infiintarii unei structuri de primire turistica si dotarea acesteia - achizitia de echipamente ce utilizeza surse regenerabile de energie – doua seturi compuse din doua panouri solare - acestea se vor amplasa la locul de in implementare al proiectului, pentru eficientizarea iluminatului prin utilizarea surselor regenerabile de energie - 2 buc - servicii asistenta tehnica - 1 buc - servicii consultanta scriere proiect - 1 buc - servicii de consultanta management proiect - 1 buc - informare si publicitate - 1 buc (comunicat de presa incepere si incheiere proiect, panou termporar, placa permanenta, autocolante) - certificare sistem de management -1 buc - program informatic - 1 buc - activitati de internationalizare - 1 buc 2. Angajarea unei persoane dintr-o categorie defavorizata Va fi angajata o persoana ce va face parte dintr-o categorie defavorizata. Previzionam ca aceasta persoana se va incadra in categoria “(d) are vârsta de peste 50 de ani” conform clasificarii persoanelor din categoriile defavorizate – Anexa 4 Grila de evaluare tehnica si financiara.</t>
  </si>
  <si>
    <t>31.07.2022</t>
  </si>
  <si>
    <t>30.06.2022</t>
  </si>
  <si>
    <t>31.05.2021</t>
  </si>
  <si>
    <t xml:space="preserve">Modernizarea si reabilitarea sistemului de iluminat public are ca principale obiective:
- Reabilitarea si eficientizarea sistemului de iluminat existent,
- Inlocuirea lampilor cu consum ridicat de energie electrica cu iluminat prin utilizarea unor lampi cu eficienta energetica ridicata (lampi cu surse LED), durata mare de viata si asigurarea confortului corespunzator,
- Instalarea unui sistem de dimming si telegestiune a sistemului de iluminat public,
- Extinderea sistemului de iluminat public pe stalpii pe care exista retea de iluminat,
- Utilizarea surselor regenerabile de energie,
- Scaderea consumului de energie electrica pentru iluminat,
- Scaderea emisiilor de gaze cu efect de sera,
- Reducerea cheltuielilor de exploatare si intretinere/mentinere pentru sistemul de iluminat public,
- Cresterea duratei nominale de viata a surselor de lumina si deprecierea redusa a parametrilor initiali.
Solutia tehnica propusa constituie varianta completa de modernizare si eficientizare a sistemului de iluminat si consta in:
- demontarea tuturor aparatelor de iluminat existente;
- utilizarea tuturor stalpilor si a retelei de iluminat existente;
- montarea unui numar de 1759 aparate de iluminat noi cu LED, eficiente din punct de vedere energetic si luminotehnic, avand gradul de protectie IP66 si IK10 pe toti stalpii existenti si pe stalpii nou montati ;
- montarea a 44 panouri fotovoltaice, cu sistem de stocare energie si utilizarea acesteia pentru iluminat, pe stalpii stradal-rutier montati pe strada Mihai Viteazu;
- in implementarea unui sistem de dimming si management inteligent prin telegestiune pentru toate aparatele de iluminat stradal si pietonal montate;
- echiparea dispeceratului cu un calculator
</t>
  </si>
  <si>
    <t>01.01.2022</t>
  </si>
  <si>
    <t>in implementarea măsurilor de eficientizare energetică la aceste corpuri de clădire va  duce la imbunătățirea condițiilor de desfășurare a activităților specifice primăriei, pentru care sunt necesare următoarele lucrări principale:
- îmbunătățirea izolației termice a anvelopei clădirii, (pereți exteriori, planșeu), șarpantei și învelitorii, inclusiv măsuri de consolidare a clădirii;
- modernizarea instalațiilor pentru prepararea agentului termic și a sistemelor  de  ventilare și climatizare,  inclusiv achizitionarea și instalarea echipamentelor aferente; 
- utilizarea  surselor  regenerabile  de  energie  pentru  asigurarea  necesarului  de energie termică pentru încălzire;
- in implementarea  sistemelor  de  management  energetic și monitorizarea consumurilor de energie;
-recompartimentarea  interioară  în  vederea  obţinerii  spaţiilor  necesare  pentru grupuri sanitare în conformitate cu cerinţele actuale şi normativele în vigoare;
- repararea trotuarelor de protectie in scopul eliminarii infiltratiilor la infrastructura clădirii;
- reparatii si consolidari la cladire, acolo unde este cazul;
- crearea de facilitati pentru persoanele cu dizabilitati, prin amplasarea de  platforme verticale autoridicatoare sau rampe de acces in zonele intrărirol principale ale cladirii;
- orice alte activități care conduc la îndeplinirea obiectivelor proiectului, lucrări de demontare a instalațiilor și echipamentelor existente, lucrări de reparații la fațade, etc.</t>
  </si>
  <si>
    <t>Lucrările de investiții aferente acestui proiect vor consta în :
-	Achiziția a 6 autobuze electrice, pentru înlocuirea parțială a parcului de vehicule, și stații de încărcare; 
-	in implementarea unui sistem de e-ticketing modern, cu toate componentele sale: în stațiile de transport public (automate de vânzare a titlurilor de călătorie în 6 locații), în vehiculele de transport public (validatoare la bordul a 30 vehicule de transport public), dispecerat (servere, echipamente imprimare titluri de călătorie, aplicații software dedicate), mobile (dispozitive verificare titluri de călătorie);
-	Modernizarea a 5 de stații de transport public</t>
  </si>
  <si>
    <t xml:space="preserve"> Reducerea consumului energetic pentru incalzire cu 89,98% dupa in implementarea solutiei de
reabilitare energetic fata de situatia cladirii nerebilitate. Obiectivul specific este fundamentat de faptul ca aceasta cladire nu mai
corespunde din punct de vedere al eficientei hidroizolatiei si calitatii termice, incalcand normativele tehnice actuale nationale si
europene
 Scaderea indicelui de emisii echivalente CO2 necesar functionarii imobilului dupa in implementarea
solutiei de reabilitare energetic fata de situatia cladirii nerebilitate.
 Utilizarea surselor regenerabile minim 10% din energia primara dupa in implementarea proiectului.
Cresterea confortului termic al ocupantilor cladirii.</t>
  </si>
  <si>
    <t>Dezvoltare Top Truck Olcris prin amenajare parcare</t>
  </si>
  <si>
    <t>SC Top Truck Olcris SRL</t>
  </si>
  <si>
    <t>Construcþie si amenajare parcare auto si dotarea acesteia cu echipamentele specifice</t>
  </si>
  <si>
    <t>Dezvoltarea productivitatii societatii Angy Den Com SRL</t>
  </si>
  <si>
    <t>SC Angy Den Com SRL</t>
  </si>
  <si>
    <t>Prezentul proiect vizeaza dezvoltarea prin diversificare a activitatii firmei, prin crearea si dezvoltarea activitatii de fabricare si prelucrare a
sticlei, prin achizitia unei linii tehnologice specialitate pentru activitatea de fata, acesta fiind obiectivul general al proiectuluipropus spre
in implementare.</t>
  </si>
  <si>
    <t>OI POCU ME</t>
  </si>
  <si>
    <t>AP 4 Incluziunea socială şi combaterea sărăciei; OS 2 Reducerea numărului de persoane aflate în risc de sărăcie și excluziune socială din comunităţi marginalizate (non-roma) aflate în risc de sărăcie şi excluziune socială, prin implementarea de măsuri integrate; PI (ii) integrarea socio-economică a comunităţilor marginalizate, cum ar fi romii</t>
  </si>
  <si>
    <t>AP 5 Dezvoltare locală plasată sub responsabilitatea comunităţii; OS 1 Reducerea numărului de persoane aflate în risc de sărăcie și excluziune socială din comunităţile marginalizate (roma şi non-roma) din oraşe cu peste 20.000 locuitori, cu accent pe cele cu populaţie aparţinând minorităţii roma, prin implementarea de măsuri/ operaţiuni integrate în contextul mecanismului de DLRC.; PI (vi) strategii de dezvoltare locală elaborate la nivelul comunităţii</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</si>
  <si>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</si>
  <si>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</si>
  <si>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</si>
  <si>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Implementarea demasuri integrate pentru combaterea excluziunii sociale si reducerea gradului desaracie din comuna</t>
  </si>
  <si>
    <t>COMUNA ISVERNA/P1-SCOALA GIMNAZIALA ISVERNA</t>
  </si>
  <si>
    <t>Reducerea numarului de persoane apartinand comunitatii marginalizate din comuna Isverna, aflate in risc de saracie si excluziune sociala,
prin implementarea de interventii integrate de ocupare, educatie, formare profesionala, asistenta sociala, in contextul mecanismului DLRC.</t>
  </si>
  <si>
    <t>Comuna Isverna</t>
  </si>
  <si>
    <t>unitate administrativ teritoriala nivel local/ institutie de învatamânt pre-universitar de stat acreditata</t>
  </si>
  <si>
    <t>Servicii integrate pentru o comunitate dezvoltata</t>
  </si>
  <si>
    <t>COMUNA SIMIAN/P1-SCOALA GIMNAZIALA SIMIAN/P2-ASOCIATIA GRUP DE ACTIUNE LOCALA ADA KALEH</t>
  </si>
  <si>
    <t>Reducerea numarului de persoane apartinand comunitatii marginalizate din comuna Simian, aflate in risc de saracie si excluziune sociala,
prin implementarea de interventii integrate de ocupare, educatie, formare profesionala, asistenta sociala, in contextul mecanismului DLRC.</t>
  </si>
  <si>
    <t>unitate administrativ teritoriala nivel local/institutie de învatamânt pre-universitar de stat acreditata/organism neguvernamental nonprofit</t>
  </si>
  <si>
    <t>AP 6 Educaţie şi competenţe; OS 24 Obiectiv specific integrat OS 6.2, OS 6.3; PI (i) reducerea şi prevenirea abandonului şcolar timpuriu şi promovarea accesului egal la învăţământul preşcolar, primar şi secundar de calitate, inclusiv la parcursuri de învăţare formale, non-formale şi informale pentru reintegrarea în educaţie şi formare</t>
  </si>
  <si>
    <t>Scoala cu suflet - copii sanatosi si fericiti</t>
  </si>
  <si>
    <t>COLEGIUL NATIONAL PEDAGOGIC "ŞTEFAN ODOBLEJA"</t>
  </si>
  <si>
    <t>Obiectivul general al proiectului consta in stimularea participarii la educatie pentru un numar de 270 de prescolari si elevi (ai caror parinti
sunt plecati la munca in strainatate, selectati in conditiile Ghidului Solicitantului pentru acest apel ) cu varsta cuprinsa intre 3 -16 ani, din
cadrul a 5 unitati de invatamant din jud Mehedinti, printr-un pachet integrat de servicii si masuri de sprijin in vederea prevenirii abandonului
scolar care include si cei 270 de parinti/tutori/persoane care au în grija copilul cu parinþi plecaþi la munca în strainatate.</t>
  </si>
  <si>
    <t>EDUCATIE FARA FRONTIERE PENTRU COPIII DIN COMUNA SIMIAN</t>
  </si>
  <si>
    <t>COMUNA SIMIAN/P1-SCOALA GIMNAZIALA SIMIAN</t>
  </si>
  <si>
    <t>Obiectivul general al proiectului este stimularea participarii la educaþie pentru 270 de prescolari si elevi cu parinþi plecaþi la munca în
strainatate prin masuri integrate de prevenire, reducere a abandonului scolar si de promovare a accesului egal la educatie pentru
grupurile cu risc de parasire timpurie a scolii.</t>
  </si>
  <si>
    <t>Hinova, Simian</t>
  </si>
  <si>
    <t>unitate administrativ teritoriala nivel local/institutie de învatamânt pre-universitar de stat acreditata</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</si>
  <si>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</si>
  <si>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nr.4/12.02.2021</t>
  </si>
  <si>
    <t xml:space="preserve">LISTA PROIECTELOR CONTRACTATE - PROGRAMUL OPERAȚIONAL INFRASTRUCTURĂ MARE
JUDEȚUL MEHEDINȚI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</si>
</sst>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_);_(@_)"/>
    <numFmt numFmtId="165" formatCode="_-* #,##0.00\ _l_e_i_-;\-* #,##0.00\ _l_e_i_-;_-* \-??\ _l_e_i_-;_-@_-"/>
    <numFmt numFmtId="166" formatCode="_-* #,##0.00\ _L_e_i_-;\-* #,##0.00\ _L_e_i_-;_-* \-??\ _L_e_i_-;_-@_-"/>
    <numFmt numFmtId="167" formatCode="[$-409]m/d/yyyy"/>
    <numFmt numFmtId="168" formatCode="[$-409]d\-mmm\-yy"/>
    <numFmt numFmtId="169" formatCode="dd/mm/yyyy;@"/>
    <numFmt numFmtId="170" formatCode="dd\.mm\.yyyy;@"/>
  </numFmts>
  <fonts count="25" x14ac:knownFonts="1">
    <font>
      <sz val="11"/>
      <color rgb="FF000000"/>
      <name val="Calibri"/>
      <family val="2"/>
      <charset val="1"/>
    </font>
    <font>
      <sz val="11"/>
      <color rgb="FF3F3F76"/>
      <name val="Calibri"/>
      <family val="2"/>
      <charset val="1"/>
    </font>
    <font>
      <sz val="11"/>
      <color rgb="FF9C6500"/>
      <name val="Calibri"/>
      <family val="2"/>
      <charset val="1"/>
    </font>
    <font>
      <sz val="11"/>
      <color rgb="FF000000"/>
      <name val="Calibri"/>
      <family val="2"/>
      <charset val="238"/>
    </font>
    <font>
      <sz val="10"/>
      <name val="Arial"/>
      <family val="2"/>
      <charset val="238"/>
    </font>
    <font>
      <sz val="10"/>
      <name val="Arial"/>
      <family val="2"/>
      <charset val="1"/>
    </font>
    <font>
      <sz val="10"/>
      <name val="MS Sans Serif"/>
      <family val="2"/>
      <charset val="1"/>
    </font>
    <font>
      <sz val="10"/>
      <color rgb="FF000000"/>
      <name val="Calibri"/>
      <family val="2"/>
      <charset val="1"/>
    </font>
    <font>
      <b/>
      <sz val="11"/>
      <color rgb="FF000000"/>
      <name val="Calibri"/>
      <family val="2"/>
      <charset val="238"/>
    </font>
    <font>
      <b/>
      <sz val="12"/>
      <name val="Calibri"/>
      <family val="2"/>
      <charset val="238"/>
    </font>
    <font>
      <b/>
      <sz val="12"/>
      <color rgb="FF000000"/>
      <name val="Calibri"/>
      <family val="2"/>
      <charset val="238"/>
    </font>
    <font>
      <sz val="12"/>
      <color rgb="FF000000"/>
      <name val="Calibri"/>
      <family val="2"/>
      <charset val="238"/>
    </font>
    <font>
      <i/>
      <sz val="10"/>
      <color rgb="FF000000"/>
      <name val="Calibri"/>
      <family val="2"/>
      <charset val="238"/>
    </font>
    <font>
      <b/>
      <sz val="11"/>
      <name val="Calibri"/>
      <family val="2"/>
      <charset val="238"/>
    </font>
    <font>
      <b/>
      <sz val="10"/>
      <name val="Calibri"/>
      <family val="2"/>
      <charset val="238"/>
    </font>
    <font>
      <sz val="11"/>
      <name val="Calibri"/>
      <family val="2"/>
      <charset val="238"/>
    </font>
    <font>
      <sz val="10"/>
      <name val="Calibri"/>
      <family val="2"/>
      <charset val="238"/>
    </font>
    <font>
      <b/>
      <sz val="14"/>
      <name val="Calibri"/>
      <family val="2"/>
      <charset val="238"/>
    </font>
    <font>
      <sz val="10"/>
      <name val="Calibri"/>
      <family val="2"/>
      <charset val="1"/>
    </font>
    <font>
      <b/>
      <sz val="10"/>
      <name val="Calibri"/>
      <family val="2"/>
      <charset val="1"/>
    </font>
    <font>
      <b/>
      <sz val="11"/>
      <name val="Calibri"/>
      <family val="2"/>
      <charset val="1"/>
    </font>
    <font>
      <sz val="11"/>
      <name val="Calibri"/>
      <family val="2"/>
      <charset val="1"/>
    </font>
    <font>
      <b/>
      <sz val="10"/>
      <color rgb="FF000000"/>
      <name val="Calibri"/>
      <family val="2"/>
      <charset val="1"/>
    </font>
    <font>
      <b/>
      <i/>
      <sz val="8"/>
      <color rgb="FF000000"/>
      <name val="Calibri"/>
      <family val="2"/>
      <charset val="1"/>
    </font>
    <font>
      <sz val="11"/>
      <color rgb="FF000000"/>
      <name val="Calibri"/>
      <family val="2"/>
      <charset val="1"/>
    </font>
  </fonts>
  <fills count="7">
    <fill>
      <patternFill patternType="none"/>
    </fill>
    <fill>
      <patternFill patternType="gray125"/>
    </fill>
    <fill>
      <patternFill patternType="solid">
        <fgColor rgb="FFFFCC99"/>
        <bgColor rgb="FFFFC7CE"/>
      </patternFill>
    </fill>
    <fill>
      <patternFill patternType="solid">
        <fgColor rgb="FFFFEB9C"/>
        <bgColor rgb="FFFFFFCC"/>
      </patternFill>
    </fill>
    <fill>
      <patternFill patternType="solid">
        <fgColor rgb="FFDCE6F2"/>
        <bgColor rgb="FFC6EFCE"/>
      </patternFill>
    </fill>
    <fill>
      <patternFill patternType="solid">
        <fgColor rgb="FFFFFFFF"/>
        <bgColor rgb="FFFFFFCC"/>
      </patternFill>
    </fill>
    <fill>
      <patternFill patternType="solid">
        <fgColor theme="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41">
    <xf numFmtId="0" fontId="0" fillId="0" borderId="0"/>
    <xf numFmtId="165" fontId="24" fillId="0" borderId="0" applyBorder="0" applyProtection="0"/>
    <xf numFmtId="164" fontId="24" fillId="0" borderId="0" applyBorder="0" applyProtection="0"/>
    <xf numFmtId="165" fontId="24" fillId="0" borderId="0" applyBorder="0" applyProtection="0"/>
    <xf numFmtId="165" fontId="24" fillId="0" borderId="0" applyBorder="0" applyProtection="0"/>
    <xf numFmtId="165" fontId="24" fillId="0" borderId="0" applyBorder="0" applyProtection="0"/>
    <xf numFmtId="164" fontId="24" fillId="0" borderId="0" applyBorder="0" applyProtection="0"/>
    <xf numFmtId="165" fontId="24" fillId="0" borderId="0" applyBorder="0" applyProtection="0"/>
    <xf numFmtId="165" fontId="24" fillId="0" borderId="0" applyBorder="0" applyProtection="0"/>
    <xf numFmtId="165" fontId="24" fillId="0" borderId="0" applyBorder="0" applyProtection="0"/>
    <xf numFmtId="165" fontId="24" fillId="0" borderId="0" applyBorder="0" applyProtection="0"/>
    <xf numFmtId="0" fontId="1" fillId="2" borderId="1" applyProtection="0"/>
    <xf numFmtId="0" fontId="2" fillId="3" borderId="0" applyBorder="0" applyProtection="0"/>
    <xf numFmtId="0" fontId="3" fillId="0" borderId="0"/>
    <xf numFmtId="0" fontId="4" fillId="0" borderId="0"/>
    <xf numFmtId="0" fontId="5" fillId="0" borderId="0"/>
    <xf numFmtId="0" fontId="3" fillId="0" borderId="0"/>
    <xf numFmtId="0" fontId="24" fillId="0" borderId="0"/>
    <xf numFmtId="0" fontId="3" fillId="0" borderId="0"/>
    <xf numFmtId="0" fontId="6" fillId="0" borderId="0"/>
    <xf numFmtId="0" fontId="3" fillId="0" borderId="0"/>
    <xf numFmtId="0" fontId="3" fillId="0" borderId="0"/>
    <xf numFmtId="0" fontId="24" fillId="0" borderId="0"/>
    <xf numFmtId="0" fontId="24" fillId="0" borderId="0"/>
    <xf numFmtId="0" fontId="24" fillId="0" borderId="0"/>
    <xf numFmtId="0" fontId="24" fillId="0" borderId="0"/>
    <xf numFmtId="0" fontId="3" fillId="0" borderId="0"/>
    <xf numFmtId="0" fontId="24" fillId="0" borderId="0"/>
    <xf numFmtId="0" fontId="7" fillId="0" borderId="0"/>
    <xf numFmtId="0" fontId="24" fillId="0" borderId="0"/>
    <xf numFmtId="0" fontId="3" fillId="0" borderId="0"/>
    <xf numFmtId="0" fontId="24" fillId="0" borderId="0"/>
    <xf numFmtId="0" fontId="24" fillId="0" borderId="0"/>
    <xf numFmtId="0" fontId="24" fillId="0" borderId="0"/>
    <xf numFmtId="0" fontId="3" fillId="0" borderId="0"/>
    <xf numFmtId="0" fontId="3" fillId="0" borderId="0"/>
    <xf numFmtId="0" fontId="24" fillId="0" borderId="0"/>
    <xf numFmtId="0" fontId="4" fillId="0" borderId="0"/>
    <xf numFmtId="0" fontId="8" fillId="0" borderId="0"/>
    <xf numFmtId="166" fontId="24" fillId="0" borderId="0" applyBorder="0" applyProtection="0"/>
    <xf numFmtId="164" fontId="24" fillId="0" borderId="0" applyBorder="0" applyProtection="0"/>
  </cellStyleXfs>
  <cellXfs count="325">
    <xf numFmtId="0" fontId="0" fillId="0" borderId="0" xfId="0"/>
    <xf numFmtId="0" fontId="3" fillId="0" borderId="0" xfId="16" applyFont="1"/>
    <xf numFmtId="0" fontId="9" fillId="0" borderId="0" xfId="16" applyFont="1" applyBorder="1" applyAlignment="1">
      <alignment horizontal="center" vertical="center" wrapText="1"/>
    </xf>
    <xf numFmtId="0" fontId="10" fillId="5" borderId="5" xfId="16" applyFont="1" applyFill="1" applyBorder="1" applyAlignment="1">
      <alignment horizontal="left" vertical="center"/>
    </xf>
    <xf numFmtId="3" fontId="3" fillId="0" borderId="0" xfId="16" applyNumberFormat="1" applyFont="1"/>
    <xf numFmtId="0" fontId="10" fillId="0" borderId="8" xfId="16" applyFont="1" applyBorder="1" applyAlignment="1">
      <alignment horizontal="left" vertical="center"/>
    </xf>
    <xf numFmtId="3" fontId="11" fillId="0" borderId="9" xfId="34" applyNumberFormat="1" applyFont="1" applyBorder="1" applyAlignment="1">
      <alignment horizontal="center" vertical="center"/>
    </xf>
    <xf numFmtId="3" fontId="11" fillId="0" borderId="10" xfId="34" applyNumberFormat="1" applyFont="1" applyBorder="1" applyAlignment="1">
      <alignment horizontal="center" vertical="center"/>
    </xf>
    <xf numFmtId="0" fontId="10" fillId="0" borderId="11" xfId="16" applyFont="1" applyBorder="1" applyAlignment="1">
      <alignment horizontal="left" vertical="center"/>
    </xf>
    <xf numFmtId="0" fontId="10" fillId="5" borderId="11" xfId="16" applyFont="1" applyFill="1" applyBorder="1" applyAlignment="1">
      <alignment horizontal="left" vertical="center"/>
    </xf>
    <xf numFmtId="0" fontId="10" fillId="0" borderId="12" xfId="16" applyFont="1" applyBorder="1" applyAlignment="1">
      <alignment horizontal="left" vertical="center"/>
    </xf>
    <xf numFmtId="0" fontId="10" fillId="4" borderId="2" xfId="16" applyFont="1" applyFill="1" applyBorder="1" applyAlignment="1">
      <alignment horizontal="left" vertical="center"/>
    </xf>
    <xf numFmtId="3" fontId="10" fillId="4" borderId="3" xfId="16" applyNumberFormat="1" applyFont="1" applyFill="1" applyBorder="1" applyAlignment="1">
      <alignment horizontal="center" vertical="center"/>
    </xf>
    <xf numFmtId="3" fontId="10" fillId="4" borderId="4" xfId="16" applyNumberFormat="1" applyFont="1" applyFill="1" applyBorder="1" applyAlignment="1">
      <alignment horizontal="center" vertical="center"/>
    </xf>
    <xf numFmtId="0" fontId="12" fillId="0" borderId="0" xfId="0" applyFont="1"/>
    <xf numFmtId="3" fontId="3" fillId="0" borderId="0" xfId="16" applyNumberFormat="1" applyFont="1" applyAlignment="1">
      <alignment horizontal="center" vertical="center"/>
    </xf>
    <xf numFmtId="0" fontId="3" fillId="0" borderId="0" xfId="34" applyFont="1"/>
    <xf numFmtId="0" fontId="3" fillId="0" borderId="0" xfId="34" applyFont="1" applyBorder="1"/>
    <xf numFmtId="0" fontId="8" fillId="0" borderId="0" xfId="34" applyFont="1" applyBorder="1" applyAlignment="1">
      <alignment horizontal="left" vertical="center"/>
    </xf>
    <xf numFmtId="3" fontId="3" fillId="0" borderId="0" xfId="34" applyNumberFormat="1" applyFont="1" applyBorder="1" applyAlignment="1">
      <alignment horizontal="center" vertical="center"/>
    </xf>
    <xf numFmtId="3" fontId="8" fillId="0" borderId="0" xfId="34" applyNumberFormat="1" applyFont="1" applyBorder="1" applyAlignment="1">
      <alignment horizontal="center" vertical="center"/>
    </xf>
    <xf numFmtId="4" fontId="8" fillId="0" borderId="0" xfId="34" applyNumberFormat="1" applyFont="1" applyBorder="1" applyAlignment="1">
      <alignment horizontal="center" vertical="center"/>
    </xf>
    <xf numFmtId="0" fontId="9" fillId="0" borderId="0" xfId="34" applyFont="1" applyBorder="1" applyAlignment="1">
      <alignment horizontal="center" vertical="center" wrapText="1"/>
    </xf>
    <xf numFmtId="0" fontId="10" fillId="0" borderId="0" xfId="34" applyFont="1" applyBorder="1" applyAlignment="1">
      <alignment horizontal="left" vertical="center"/>
    </xf>
    <xf numFmtId="3" fontId="11" fillId="0" borderId="0" xfId="34" applyNumberFormat="1" applyFont="1" applyBorder="1" applyAlignment="1">
      <alignment horizontal="center" vertical="center"/>
    </xf>
    <xf numFmtId="3" fontId="10" fillId="0" borderId="0" xfId="34" applyNumberFormat="1" applyFont="1" applyBorder="1" applyAlignment="1">
      <alignment horizontal="center" vertical="center"/>
    </xf>
    <xf numFmtId="4" fontId="10" fillId="0" borderId="0" xfId="34" applyNumberFormat="1" applyFont="1" applyBorder="1" applyAlignment="1">
      <alignment horizontal="center" vertical="center"/>
    </xf>
    <xf numFmtId="0" fontId="15" fillId="0" borderId="0" xfId="16" applyFont="1"/>
    <xf numFmtId="0" fontId="16" fillId="0" borderId="0" xfId="16" applyFont="1"/>
    <xf numFmtId="0" fontId="15" fillId="0" borderId="0" xfId="16" applyFont="1" applyAlignment="1">
      <alignment horizontal="left"/>
    </xf>
    <xf numFmtId="165" fontId="13" fillId="0" borderId="0" xfId="9" applyFont="1" applyBorder="1" applyAlignment="1" applyProtection="1"/>
    <xf numFmtId="0" fontId="15" fillId="0" borderId="0" xfId="16" applyFont="1" applyBorder="1"/>
    <xf numFmtId="165" fontId="15" fillId="0" borderId="0" xfId="16" applyNumberFormat="1" applyFont="1"/>
    <xf numFmtId="0" fontId="14" fillId="0" borderId="0" xfId="16" applyFont="1" applyBorder="1" applyAlignment="1">
      <alignment horizontal="center" vertical="center" wrapText="1"/>
    </xf>
    <xf numFmtId="4" fontId="14" fillId="0" borderId="0" xfId="16" applyNumberFormat="1" applyFont="1" applyBorder="1" applyAlignment="1">
      <alignment horizontal="center" vertical="center" wrapText="1"/>
    </xf>
    <xf numFmtId="3" fontId="14" fillId="0" borderId="0" xfId="16" applyNumberFormat="1" applyFont="1" applyBorder="1" applyAlignment="1">
      <alignment horizontal="center" vertical="center" wrapText="1"/>
    </xf>
    <xf numFmtId="165" fontId="14" fillId="0" borderId="0" xfId="9" applyFont="1" applyBorder="1" applyAlignment="1" applyProtection="1">
      <alignment horizontal="center" vertical="center" wrapText="1"/>
    </xf>
    <xf numFmtId="165" fontId="14" fillId="0" borderId="0" xfId="16" applyNumberFormat="1" applyFont="1" applyBorder="1" applyAlignment="1">
      <alignment horizontal="center" vertical="center" wrapText="1"/>
    </xf>
    <xf numFmtId="0" fontId="17" fillId="0" borderId="0" xfId="16" applyFont="1" applyBorder="1" applyAlignment="1">
      <alignment horizontal="center" vertical="center" wrapText="1"/>
    </xf>
    <xf numFmtId="4" fontId="16" fillId="0" borderId="0" xfId="16" applyNumberFormat="1" applyFont="1"/>
    <xf numFmtId="4" fontId="15" fillId="0" borderId="0" xfId="16" applyNumberFormat="1" applyFont="1"/>
    <xf numFmtId="165" fontId="16" fillId="0" borderId="0" xfId="16" applyNumberFormat="1" applyFont="1"/>
    <xf numFmtId="0" fontId="14" fillId="0" borderId="0" xfId="16" applyFont="1"/>
    <xf numFmtId="165" fontId="14" fillId="0" borderId="0" xfId="16" applyNumberFormat="1" applyFont="1"/>
    <xf numFmtId="0" fontId="13" fillId="0" borderId="0" xfId="16" applyFont="1"/>
    <xf numFmtId="4" fontId="14" fillId="4" borderId="16" xfId="16" applyNumberFormat="1" applyFont="1" applyFill="1" applyBorder="1" applyAlignment="1">
      <alignment horizontal="center" vertical="center" wrapText="1"/>
    </xf>
    <xf numFmtId="3" fontId="14" fillId="4" borderId="16" xfId="37" applyNumberFormat="1" applyFont="1" applyFill="1" applyBorder="1" applyAlignment="1">
      <alignment horizontal="center" vertical="center" wrapText="1"/>
    </xf>
    <xf numFmtId="3" fontId="14" fillId="4" borderId="17" xfId="37" applyNumberFormat="1" applyFont="1" applyFill="1" applyBorder="1" applyAlignment="1">
      <alignment horizontal="center" vertical="center" wrapText="1"/>
    </xf>
    <xf numFmtId="0" fontId="16" fillId="0" borderId="0" xfId="0" applyFont="1"/>
    <xf numFmtId="0" fontId="16" fillId="0" borderId="5" xfId="0" applyFont="1" applyBorder="1" applyAlignment="1">
      <alignment horizontal="center" vertical="center" wrapText="1"/>
    </xf>
    <xf numFmtId="0" fontId="16" fillId="0" borderId="6" xfId="0" applyFont="1" applyBorder="1" applyAlignment="1">
      <alignment vertical="center" wrapText="1"/>
    </xf>
    <xf numFmtId="0" fontId="16" fillId="0" borderId="14" xfId="0" applyFont="1" applyBorder="1" applyAlignment="1">
      <alignment horizontal="center" vertical="center" wrapText="1"/>
    </xf>
    <xf numFmtId="167" fontId="16" fillId="0" borderId="14" xfId="0" applyNumberFormat="1" applyFont="1" applyBorder="1" applyAlignment="1">
      <alignment horizontal="center" vertical="center" wrapText="1"/>
    </xf>
    <xf numFmtId="0" fontId="16" fillId="0" borderId="14" xfId="0" applyFont="1" applyBorder="1" applyAlignment="1">
      <alignment vertical="center" wrapText="1"/>
    </xf>
    <xf numFmtId="0" fontId="16" fillId="0" borderId="14" xfId="0" applyFont="1" applyBorder="1" applyAlignment="1">
      <alignment horizontal="left" vertical="top" wrapText="1"/>
    </xf>
    <xf numFmtId="9" fontId="16" fillId="0" borderId="14" xfId="0" applyNumberFormat="1" applyFont="1" applyBorder="1" applyAlignment="1">
      <alignment horizontal="center" vertical="center" wrapText="1"/>
    </xf>
    <xf numFmtId="3" fontId="16" fillId="0" borderId="14" xfId="1" applyNumberFormat="1" applyFont="1" applyBorder="1" applyAlignment="1" applyProtection="1">
      <alignment horizontal="center" vertical="center" wrapText="1"/>
    </xf>
    <xf numFmtId="3" fontId="16" fillId="0" borderId="14" xfId="0" applyNumberFormat="1" applyFont="1" applyBorder="1" applyAlignment="1">
      <alignment horizontal="center" vertical="center" wrapText="1"/>
    </xf>
    <xf numFmtId="3" fontId="16" fillId="0" borderId="15" xfId="0" applyNumberFormat="1" applyFont="1" applyBorder="1" applyAlignment="1">
      <alignment horizontal="center" vertical="center" wrapText="1"/>
    </xf>
    <xf numFmtId="0" fontId="14" fillId="0" borderId="0" xfId="0" applyFont="1"/>
    <xf numFmtId="0" fontId="15" fillId="0" borderId="0" xfId="0" applyFont="1"/>
    <xf numFmtId="0" fontId="16" fillId="0" borderId="8" xfId="0" applyFont="1" applyBorder="1" applyAlignment="1">
      <alignment horizontal="center" vertical="center" wrapText="1"/>
    </xf>
    <xf numFmtId="0" fontId="16" fillId="0" borderId="9" xfId="0" applyFont="1" applyBorder="1" applyAlignment="1">
      <alignment vertical="center" wrapText="1"/>
    </xf>
    <xf numFmtId="0" fontId="16" fillId="0" borderId="18" xfId="0" applyFont="1" applyBorder="1" applyAlignment="1">
      <alignment horizontal="center" vertical="center" wrapText="1"/>
    </xf>
    <xf numFmtId="167" fontId="16" fillId="0" borderId="18" xfId="0" applyNumberFormat="1" applyFont="1" applyBorder="1" applyAlignment="1">
      <alignment horizontal="center" vertical="center" wrapText="1"/>
    </xf>
    <xf numFmtId="0" fontId="16" fillId="0" borderId="18" xfId="0" applyFont="1" applyBorder="1" applyAlignment="1">
      <alignment vertical="center" wrapText="1"/>
    </xf>
    <xf numFmtId="0" fontId="16" fillId="0" borderId="18" xfId="0" applyFont="1" applyBorder="1" applyAlignment="1">
      <alignment horizontal="left" vertical="top" wrapText="1"/>
    </xf>
    <xf numFmtId="9" fontId="16" fillId="0" borderId="18" xfId="0" applyNumberFormat="1" applyFont="1" applyBorder="1" applyAlignment="1">
      <alignment horizontal="center" vertical="center" wrapText="1"/>
    </xf>
    <xf numFmtId="3" fontId="16" fillId="0" borderId="18" xfId="1" applyNumberFormat="1" applyFont="1" applyBorder="1" applyAlignment="1" applyProtection="1">
      <alignment horizontal="center" vertical="center" wrapText="1"/>
    </xf>
    <xf numFmtId="3" fontId="16" fillId="0" borderId="18" xfId="37" applyNumberFormat="1" applyFont="1" applyBorder="1" applyAlignment="1">
      <alignment horizontal="center" vertical="center" wrapText="1"/>
    </xf>
    <xf numFmtId="3" fontId="16" fillId="0" borderId="19" xfId="37" applyNumberFormat="1" applyFont="1" applyBorder="1" applyAlignment="1">
      <alignment horizontal="center" vertical="center" wrapText="1"/>
    </xf>
    <xf numFmtId="3" fontId="16" fillId="0" borderId="18" xfId="0" applyNumberFormat="1" applyFont="1" applyBorder="1" applyAlignment="1">
      <alignment horizontal="center" vertical="center" wrapText="1"/>
    </xf>
    <xf numFmtId="3" fontId="16" fillId="0" borderId="19" xfId="0" applyNumberFormat="1" applyFont="1" applyBorder="1" applyAlignment="1">
      <alignment horizontal="center" vertical="center" wrapText="1"/>
    </xf>
    <xf numFmtId="0" fontId="16" fillId="0" borderId="16" xfId="0" applyFont="1" applyBorder="1" applyAlignment="1">
      <alignment vertical="center" wrapText="1"/>
    </xf>
    <xf numFmtId="0" fontId="16" fillId="0" borderId="16" xfId="0" applyFont="1" applyBorder="1" applyAlignment="1">
      <alignment horizontal="center" vertical="center" wrapText="1"/>
    </xf>
    <xf numFmtId="167" fontId="16" fillId="0" borderId="16" xfId="0" applyNumberFormat="1" applyFont="1" applyBorder="1" applyAlignment="1">
      <alignment horizontal="center" vertical="center" wrapText="1"/>
    </xf>
    <xf numFmtId="0" fontId="16" fillId="0" borderId="16" xfId="0" applyFont="1" applyBorder="1" applyAlignment="1">
      <alignment horizontal="left" vertical="center" wrapText="1"/>
    </xf>
    <xf numFmtId="9" fontId="16" fillId="0" borderId="16" xfId="0" applyNumberFormat="1" applyFont="1" applyBorder="1" applyAlignment="1">
      <alignment horizontal="center" vertical="center" wrapText="1"/>
    </xf>
    <xf numFmtId="3" fontId="16" fillId="0" borderId="16" xfId="1" applyNumberFormat="1" applyFont="1" applyBorder="1" applyAlignment="1" applyProtection="1">
      <alignment horizontal="center" vertical="center" wrapText="1"/>
    </xf>
    <xf numFmtId="3" fontId="16" fillId="0" borderId="16" xfId="0" applyNumberFormat="1" applyFont="1" applyBorder="1" applyAlignment="1">
      <alignment horizontal="center" vertical="center" wrapText="1"/>
    </xf>
    <xf numFmtId="3" fontId="16" fillId="0" borderId="17" xfId="0" applyNumberFormat="1" applyFont="1" applyBorder="1" applyAlignment="1">
      <alignment horizontal="center" vertical="center" wrapText="1"/>
    </xf>
    <xf numFmtId="3" fontId="14" fillId="4" borderId="3" xfId="16" applyNumberFormat="1" applyFont="1" applyFill="1" applyBorder="1" applyAlignment="1">
      <alignment horizontal="center" vertical="center"/>
    </xf>
    <xf numFmtId="3" fontId="14" fillId="4" borderId="4" xfId="16" applyNumberFormat="1" applyFont="1" applyFill="1" applyBorder="1" applyAlignment="1">
      <alignment horizontal="center" vertical="center"/>
    </xf>
    <xf numFmtId="3" fontId="15" fillId="0" borderId="0" xfId="16" applyNumberFormat="1" applyFont="1"/>
    <xf numFmtId="0" fontId="0" fillId="0" borderId="0" xfId="34" applyFont="1" applyAlignment="1">
      <alignment horizontal="center" vertical="center" wrapText="1"/>
    </xf>
    <xf numFmtId="0" fontId="0" fillId="0" borderId="0" xfId="34" applyFont="1" applyAlignment="1">
      <alignment vertical="center" wrapText="1"/>
    </xf>
    <xf numFmtId="0" fontId="0" fillId="0" borderId="0" xfId="34" applyFont="1" applyAlignment="1">
      <alignment horizontal="justify" wrapText="1"/>
    </xf>
    <xf numFmtId="0" fontId="0" fillId="0" borderId="0" xfId="34" applyFont="1" applyAlignment="1">
      <alignment horizontal="center" wrapText="1"/>
    </xf>
    <xf numFmtId="0" fontId="18" fillId="0" borderId="0" xfId="34" applyFont="1" applyAlignment="1">
      <alignment horizontal="center" vertical="center" wrapText="1"/>
    </xf>
    <xf numFmtId="0" fontId="18" fillId="0" borderId="0" xfId="34" applyFont="1" applyAlignment="1">
      <alignment vertical="center" wrapText="1"/>
    </xf>
    <xf numFmtId="0" fontId="18" fillId="0" borderId="0" xfId="34" applyFont="1" applyAlignment="1">
      <alignment horizontal="justify" wrapText="1"/>
    </xf>
    <xf numFmtId="0" fontId="18" fillId="0" borderId="0" xfId="34" applyFont="1" applyAlignment="1">
      <alignment horizontal="center" wrapText="1"/>
    </xf>
    <xf numFmtId="3" fontId="18" fillId="0" borderId="0" xfId="34" applyNumberFormat="1" applyFont="1" applyAlignment="1">
      <alignment vertical="center" wrapText="1"/>
    </xf>
    <xf numFmtId="0" fontId="19" fillId="0" borderId="0" xfId="34" applyFont="1" applyAlignment="1">
      <alignment vertical="center" wrapText="1"/>
    </xf>
    <xf numFmtId="168" fontId="19" fillId="0" borderId="0" xfId="34" applyNumberFormat="1" applyFont="1" applyAlignment="1">
      <alignment horizontal="justify" wrapText="1"/>
    </xf>
    <xf numFmtId="168" fontId="19" fillId="0" borderId="0" xfId="34" applyNumberFormat="1" applyFont="1" applyAlignment="1">
      <alignment vertical="center" wrapText="1"/>
    </xf>
    <xf numFmtId="3" fontId="19" fillId="4" borderId="14" xfId="34" applyNumberFormat="1" applyFont="1" applyFill="1" applyBorder="1" applyAlignment="1">
      <alignment horizontal="center" vertical="center" wrapText="1"/>
    </xf>
    <xf numFmtId="3" fontId="19" fillId="4" borderId="16" xfId="34" applyNumberFormat="1" applyFont="1" applyFill="1" applyBorder="1" applyAlignment="1">
      <alignment horizontal="center" vertical="center" wrapText="1"/>
    </xf>
    <xf numFmtId="0" fontId="18" fillId="0" borderId="11" xfId="0" applyFont="1" applyBorder="1" applyAlignment="1">
      <alignment horizontal="center" vertical="center"/>
    </xf>
    <xf numFmtId="0" fontId="18" fillId="0" borderId="18" xfId="0" applyFont="1" applyBorder="1" applyAlignment="1">
      <alignment horizontal="center" vertical="center"/>
    </xf>
    <xf numFmtId="0" fontId="18" fillId="0" borderId="18" xfId="0" applyFont="1" applyBorder="1" applyAlignment="1">
      <alignment horizontal="justify" wrapText="1"/>
    </xf>
    <xf numFmtId="0" fontId="18" fillId="0" borderId="18" xfId="0" applyFont="1" applyBorder="1" applyAlignment="1">
      <alignment horizontal="center" wrapText="1"/>
    </xf>
    <xf numFmtId="0" fontId="18" fillId="0" borderId="18" xfId="0" applyFont="1" applyBorder="1" applyAlignment="1">
      <alignment horizontal="center" vertical="center" wrapText="1"/>
    </xf>
    <xf numFmtId="3" fontId="18" fillId="0" borderId="18" xfId="0" applyNumberFormat="1" applyFont="1" applyBorder="1" applyAlignment="1">
      <alignment horizontal="center" vertical="center"/>
    </xf>
    <xf numFmtId="4" fontId="18" fillId="5" borderId="18" xfId="0" applyNumberFormat="1" applyFont="1" applyFill="1" applyBorder="1" applyAlignment="1">
      <alignment horizontal="center" vertical="center"/>
    </xf>
    <xf numFmtId="0" fontId="18" fillId="0" borderId="0" xfId="0" applyFont="1" applyAlignment="1">
      <alignment vertical="center"/>
    </xf>
    <xf numFmtId="0" fontId="18" fillId="0" borderId="0" xfId="0" applyFont="1" applyAlignment="1">
      <alignment vertical="center" wrapText="1"/>
    </xf>
    <xf numFmtId="49" fontId="18" fillId="0" borderId="18" xfId="0" applyNumberFormat="1" applyFont="1" applyBorder="1" applyAlignment="1">
      <alignment horizontal="center" vertical="center"/>
    </xf>
    <xf numFmtId="0" fontId="18" fillId="5" borderId="21" xfId="0" applyFont="1" applyFill="1" applyBorder="1" applyAlignment="1">
      <alignment horizontal="center" vertical="center"/>
    </xf>
    <xf numFmtId="0" fontId="18" fillId="5" borderId="9" xfId="0" applyFont="1" applyFill="1" applyBorder="1" applyAlignment="1">
      <alignment horizontal="justify" wrapText="1"/>
    </xf>
    <xf numFmtId="0" fontId="18" fillId="5" borderId="9" xfId="0" applyFont="1" applyFill="1" applyBorder="1" applyAlignment="1">
      <alignment horizontal="center" wrapText="1"/>
    </xf>
    <xf numFmtId="0" fontId="18" fillId="5" borderId="18" xfId="0" applyFont="1" applyFill="1" applyBorder="1" applyAlignment="1">
      <alignment horizontal="center" vertical="center"/>
    </xf>
    <xf numFmtId="0" fontId="18" fillId="5" borderId="18" xfId="0" applyFont="1" applyFill="1" applyBorder="1" applyAlignment="1">
      <alignment horizontal="justify" wrapText="1"/>
    </xf>
    <xf numFmtId="0" fontId="18" fillId="5" borderId="18" xfId="0" applyFont="1" applyFill="1" applyBorder="1" applyAlignment="1">
      <alignment horizontal="center" wrapText="1"/>
    </xf>
    <xf numFmtId="3" fontId="19" fillId="4" borderId="3" xfId="0" applyNumberFormat="1" applyFont="1" applyFill="1" applyBorder="1" applyAlignment="1">
      <alignment horizontal="center" vertical="center"/>
    </xf>
    <xf numFmtId="0" fontId="19" fillId="4" borderId="3" xfId="0" applyFont="1" applyFill="1" applyBorder="1" applyAlignment="1">
      <alignment horizontal="center" vertical="center" wrapText="1"/>
    </xf>
    <xf numFmtId="3" fontId="19" fillId="4" borderId="4" xfId="0" applyNumberFormat="1" applyFont="1" applyFill="1" applyBorder="1" applyAlignment="1">
      <alignment horizontal="center" vertical="center"/>
    </xf>
    <xf numFmtId="0" fontId="7" fillId="0" borderId="0" xfId="16" applyFont="1" applyAlignment="1">
      <alignment vertical="center" wrapText="1"/>
    </xf>
    <xf numFmtId="0" fontId="7" fillId="0" borderId="0" xfId="16" applyFont="1" applyAlignment="1">
      <alignment horizontal="center" vertical="center" wrapText="1"/>
    </xf>
    <xf numFmtId="4" fontId="7" fillId="0" borderId="0" xfId="16" applyNumberFormat="1" applyFont="1" applyAlignment="1">
      <alignment vertical="center" wrapText="1"/>
    </xf>
    <xf numFmtId="0" fontId="19" fillId="5" borderId="0" xfId="16" applyFont="1" applyFill="1" applyBorder="1" applyAlignment="1">
      <alignment horizontal="center" vertical="center" wrapText="1"/>
    </xf>
    <xf numFmtId="4" fontId="19" fillId="4" borderId="14" xfId="16" applyNumberFormat="1" applyFont="1" applyFill="1" applyBorder="1" applyAlignment="1">
      <alignment horizontal="center" vertical="center" wrapText="1"/>
    </xf>
    <xf numFmtId="4" fontId="19" fillId="4" borderId="16" xfId="16" applyNumberFormat="1" applyFont="1" applyFill="1" applyBorder="1" applyAlignment="1">
      <alignment horizontal="center" vertical="center" wrapText="1"/>
    </xf>
    <xf numFmtId="3" fontId="22" fillId="4" borderId="3" xfId="16" applyNumberFormat="1" applyFont="1" applyFill="1" applyBorder="1" applyAlignment="1">
      <alignment horizontal="center" vertical="center" wrapText="1"/>
    </xf>
    <xf numFmtId="3" fontId="22" fillId="4" borderId="4" xfId="16" applyNumberFormat="1" applyFont="1" applyFill="1" applyBorder="1" applyAlignment="1">
      <alignment horizontal="center" vertical="center" wrapText="1"/>
    </xf>
    <xf numFmtId="3" fontId="7" fillId="0" borderId="0" xfId="16" applyNumberFormat="1" applyFont="1" applyAlignment="1">
      <alignment vertical="center" wrapText="1"/>
    </xf>
    <xf numFmtId="0" fontId="7" fillId="0" borderId="0" xfId="0" applyFont="1"/>
    <xf numFmtId="4" fontId="19" fillId="4" borderId="14" xfId="0" applyNumberFormat="1" applyFont="1" applyFill="1" applyBorder="1" applyAlignment="1">
      <alignment horizontal="center" vertical="center" wrapText="1"/>
    </xf>
    <xf numFmtId="4" fontId="19" fillId="4" borderId="16" xfId="0" applyNumberFormat="1" applyFont="1" applyFill="1" applyBorder="1" applyAlignment="1">
      <alignment horizontal="center" vertical="center" wrapText="1"/>
    </xf>
    <xf numFmtId="0" fontId="7" fillId="5" borderId="24" xfId="0" applyFont="1" applyFill="1" applyBorder="1" applyAlignment="1">
      <alignment horizontal="center" vertical="center" wrapText="1"/>
    </xf>
    <xf numFmtId="0" fontId="7" fillId="5" borderId="25" xfId="0" applyFont="1" applyFill="1" applyBorder="1" applyAlignment="1">
      <alignment horizontal="center" vertical="center" wrapText="1"/>
    </xf>
    <xf numFmtId="169" fontId="7" fillId="5" borderId="25" xfId="0" applyNumberFormat="1" applyFont="1" applyFill="1" applyBorder="1" applyAlignment="1">
      <alignment horizontal="center" vertical="center" wrapText="1"/>
    </xf>
    <xf numFmtId="2" fontId="7" fillId="5" borderId="25" xfId="0" applyNumberFormat="1" applyFont="1" applyFill="1" applyBorder="1" applyAlignment="1">
      <alignment horizontal="center" vertical="center" wrapText="1"/>
    </xf>
    <xf numFmtId="49" fontId="7" fillId="5" borderId="25" xfId="0" applyNumberFormat="1" applyFont="1" applyFill="1" applyBorder="1" applyAlignment="1">
      <alignment horizontal="center" vertical="center" wrapText="1"/>
    </xf>
    <xf numFmtId="3" fontId="7" fillId="5" borderId="25" xfId="0" applyNumberFormat="1" applyFont="1" applyFill="1" applyBorder="1" applyAlignment="1">
      <alignment horizontal="center" vertical="center" wrapText="1"/>
    </xf>
    <xf numFmtId="4" fontId="7" fillId="5" borderId="25" xfId="0" applyNumberFormat="1" applyFont="1" applyFill="1" applyBorder="1" applyAlignment="1">
      <alignment horizontal="center" vertical="center" wrapText="1"/>
    </xf>
    <xf numFmtId="3" fontId="7" fillId="5" borderId="26" xfId="0" applyNumberFormat="1" applyFont="1" applyFill="1" applyBorder="1" applyAlignment="1">
      <alignment horizontal="center" vertical="center" wrapText="1"/>
    </xf>
    <xf numFmtId="0" fontId="22" fillId="0" borderId="0" xfId="0" applyFont="1"/>
    <xf numFmtId="3" fontId="22" fillId="4" borderId="3" xfId="0" applyNumberFormat="1" applyFont="1" applyFill="1" applyBorder="1" applyAlignment="1">
      <alignment horizontal="center" vertical="center" wrapText="1"/>
    </xf>
    <xf numFmtId="0" fontId="22" fillId="4" borderId="3" xfId="0" applyFont="1" applyFill="1" applyBorder="1"/>
    <xf numFmtId="3" fontId="22" fillId="4" borderId="4" xfId="0" applyNumberFormat="1" applyFont="1" applyFill="1" applyBorder="1" applyAlignment="1">
      <alignment horizontal="center" vertical="center" wrapText="1"/>
    </xf>
    <xf numFmtId="0" fontId="21" fillId="0" borderId="0" xfId="16" applyFont="1"/>
    <xf numFmtId="0" fontId="21" fillId="0" borderId="0" xfId="16" applyFont="1" applyAlignment="1">
      <alignment horizontal="center"/>
    </xf>
    <xf numFmtId="0" fontId="21" fillId="0" borderId="0" xfId="16" applyFont="1" applyAlignment="1">
      <alignment horizontal="left"/>
    </xf>
    <xf numFmtId="0" fontId="21" fillId="0" borderId="0" xfId="16" applyFont="1" applyAlignment="1">
      <alignment wrapText="1"/>
    </xf>
    <xf numFmtId="0" fontId="20" fillId="0" borderId="0" xfId="16" applyFont="1" applyAlignment="1">
      <alignment horizontal="left"/>
    </xf>
    <xf numFmtId="0" fontId="21" fillId="4" borderId="27" xfId="16" applyFont="1" applyFill="1" applyBorder="1" applyAlignment="1">
      <alignment horizontal="center" vertical="center" wrapText="1"/>
    </xf>
    <xf numFmtId="0" fontId="21" fillId="0" borderId="0" xfId="16" applyFont="1" applyAlignment="1">
      <alignment horizontal="center" vertical="center"/>
    </xf>
    <xf numFmtId="4" fontId="20" fillId="4" borderId="18" xfId="16" applyNumberFormat="1" applyFont="1" applyFill="1" applyBorder="1" applyAlignment="1">
      <alignment horizontal="center" vertical="center" wrapText="1"/>
    </xf>
    <xf numFmtId="4" fontId="20" fillId="4" borderId="16" xfId="16" applyNumberFormat="1" applyFont="1" applyFill="1" applyBorder="1" applyAlignment="1">
      <alignment horizontal="center" vertical="center" wrapText="1"/>
    </xf>
    <xf numFmtId="0" fontId="21" fillId="0" borderId="0" xfId="0" applyFont="1"/>
    <xf numFmtId="3" fontId="20" fillId="4" borderId="3" xfId="0" applyNumberFormat="1" applyFont="1" applyFill="1" applyBorder="1" applyAlignment="1">
      <alignment horizontal="center" vertical="center" wrapText="1"/>
    </xf>
    <xf numFmtId="3" fontId="20" fillId="4" borderId="4" xfId="0" applyNumberFormat="1" applyFont="1" applyFill="1" applyBorder="1" applyAlignment="1">
      <alignment horizontal="center" vertical="center" wrapText="1"/>
    </xf>
    <xf numFmtId="3" fontId="21" fillId="0" borderId="0" xfId="16" applyNumberFormat="1" applyFont="1"/>
    <xf numFmtId="0" fontId="3" fillId="0" borderId="0" xfId="34"/>
    <xf numFmtId="0" fontId="14" fillId="0" borderId="0" xfId="34" applyFont="1" applyBorder="1" applyAlignment="1">
      <alignment horizontal="center"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3" fillId="0" borderId="0" xfId="34" applyBorder="1"/>
    <xf numFmtId="0" fontId="3" fillId="4" borderId="29" xfId="0" applyFont="1" applyFill="1" applyBorder="1" applyAlignment="1">
      <alignment vertical="center" wrapText="1"/>
    </xf>
    <xf numFmtId="0" fontId="3" fillId="0" borderId="0" xfId="0" applyFont="1" applyBorder="1" applyAlignment="1">
      <alignment vertical="center" wrapText="1"/>
    </xf>
    <xf numFmtId="0" fontId="23" fillId="0" borderId="0" xfId="34" applyFont="1" applyBorder="1" applyAlignment="1">
      <alignment horizontal="left" vertical="center" wrapText="1"/>
    </xf>
    <xf numFmtId="14" fontId="15" fillId="0" borderId="0" xfId="16" applyNumberFormat="1" applyFont="1"/>
    <xf numFmtId="14" fontId="9" fillId="0" borderId="0" xfId="16" applyNumberFormat="1" applyFont="1" applyBorder="1" applyAlignment="1">
      <alignment horizontal="center" vertical="center" wrapText="1"/>
    </xf>
    <xf numFmtId="14" fontId="14" fillId="0" borderId="0" xfId="16" applyNumberFormat="1" applyFont="1" applyBorder="1" applyAlignment="1">
      <alignment horizontal="center" vertical="center" wrapText="1"/>
    </xf>
    <xf numFmtId="14" fontId="16" fillId="0" borderId="14" xfId="0" applyNumberFormat="1" applyFont="1" applyBorder="1" applyAlignment="1">
      <alignment horizontal="center" vertical="center" wrapText="1"/>
    </xf>
    <xf numFmtId="14" fontId="16" fillId="0" borderId="18" xfId="0" applyNumberFormat="1" applyFont="1" applyBorder="1" applyAlignment="1">
      <alignment horizontal="center" vertical="center" wrapText="1"/>
    </xf>
    <xf numFmtId="14" fontId="16" fillId="0" borderId="16" xfId="0" applyNumberFormat="1" applyFont="1" applyBorder="1" applyAlignment="1">
      <alignment horizontal="center" vertical="center" wrapText="1"/>
    </xf>
    <xf numFmtId="0" fontId="18" fillId="0" borderId="5" xfId="0" applyFont="1" applyBorder="1" applyAlignment="1">
      <alignment horizontal="center" vertical="center"/>
    </xf>
    <xf numFmtId="0" fontId="18" fillId="0" borderId="14" xfId="0" applyFont="1" applyBorder="1" applyAlignment="1">
      <alignment horizontal="center" vertical="center"/>
    </xf>
    <xf numFmtId="0" fontId="18" fillId="0" borderId="14" xfId="0" applyFont="1" applyBorder="1" applyAlignment="1">
      <alignment horizontal="justify" wrapText="1"/>
    </xf>
    <xf numFmtId="0" fontId="18" fillId="0" borderId="14" xfId="0" applyFont="1" applyBorder="1" applyAlignment="1">
      <alignment horizontal="center" wrapText="1"/>
    </xf>
    <xf numFmtId="0" fontId="18" fillId="0" borderId="14" xfId="0" applyFont="1" applyBorder="1" applyAlignment="1">
      <alignment horizontal="center" vertical="center" wrapText="1"/>
    </xf>
    <xf numFmtId="3" fontId="18" fillId="0" borderId="14" xfId="0" applyNumberFormat="1" applyFont="1" applyBorder="1" applyAlignment="1">
      <alignment horizontal="center" vertical="center"/>
    </xf>
    <xf numFmtId="4" fontId="18" fillId="5" borderId="14" xfId="0" applyNumberFormat="1" applyFont="1" applyFill="1" applyBorder="1" applyAlignment="1">
      <alignment horizontal="center" vertical="center"/>
    </xf>
    <xf numFmtId="3" fontId="18" fillId="0" borderId="15" xfId="0" applyNumberFormat="1" applyFont="1" applyBorder="1" applyAlignment="1">
      <alignment horizontal="center" vertical="center"/>
    </xf>
    <xf numFmtId="3" fontId="18" fillId="0" borderId="19" xfId="0" applyNumberFormat="1" applyFont="1" applyBorder="1" applyAlignment="1">
      <alignment horizontal="center" vertical="center"/>
    </xf>
    <xf numFmtId="14" fontId="7" fillId="0" borderId="0" xfId="16" applyNumberFormat="1" applyFont="1" applyAlignment="1">
      <alignment horizontal="center" vertical="center" wrapText="1"/>
    </xf>
    <xf numFmtId="14" fontId="21" fillId="0" borderId="0" xfId="16" applyNumberFormat="1" applyFont="1" applyAlignment="1">
      <alignment horizontal="center"/>
    </xf>
    <xf numFmtId="14" fontId="20" fillId="0" borderId="0" xfId="16" applyNumberFormat="1" applyFont="1" applyAlignment="1">
      <alignment horizontal="left"/>
    </xf>
    <xf numFmtId="14" fontId="21" fillId="0" borderId="0" xfId="16" applyNumberFormat="1" applyFont="1"/>
    <xf numFmtId="3" fontId="11" fillId="6" borderId="9" xfId="34" applyNumberFormat="1" applyFont="1" applyFill="1" applyBorder="1" applyAlignment="1">
      <alignment horizontal="center" vertical="center"/>
    </xf>
    <xf numFmtId="3" fontId="11" fillId="6" borderId="10" xfId="34" applyNumberFormat="1" applyFont="1" applyFill="1" applyBorder="1" applyAlignment="1">
      <alignment horizontal="center" vertical="center"/>
    </xf>
    <xf numFmtId="0" fontId="16" fillId="0" borderId="24" xfId="0" applyFont="1" applyBorder="1" applyAlignment="1">
      <alignment horizontal="center" vertical="center" wrapText="1"/>
    </xf>
    <xf numFmtId="0" fontId="16" fillId="0" borderId="9" xfId="0" applyFont="1" applyBorder="1" applyAlignment="1">
      <alignment horizontal="center" vertical="center" wrapText="1"/>
    </xf>
    <xf numFmtId="167" fontId="16" fillId="0" borderId="9" xfId="0" applyNumberFormat="1" applyFont="1" applyBorder="1" applyAlignment="1">
      <alignment horizontal="center" vertical="center" wrapText="1"/>
    </xf>
    <xf numFmtId="0" fontId="16" fillId="0" borderId="9" xfId="0" applyFont="1" applyBorder="1" applyAlignment="1">
      <alignment horizontal="left" vertical="top" wrapText="1"/>
    </xf>
    <xf numFmtId="14" fontId="16" fillId="0" borderId="9" xfId="0" applyNumberFormat="1" applyFont="1" applyBorder="1" applyAlignment="1">
      <alignment horizontal="center" vertical="center" wrapText="1"/>
    </xf>
    <xf numFmtId="9" fontId="16" fillId="0" borderId="9" xfId="0" applyNumberFormat="1" applyFont="1" applyBorder="1" applyAlignment="1">
      <alignment horizontal="center" vertical="center" wrapText="1"/>
    </xf>
    <xf numFmtId="3" fontId="16" fillId="0" borderId="9" xfId="1" applyNumberFormat="1" applyFont="1" applyBorder="1" applyAlignment="1" applyProtection="1">
      <alignment horizontal="center" vertical="center" wrapText="1"/>
    </xf>
    <xf numFmtId="3" fontId="16" fillId="0" borderId="9" xfId="0" applyNumberFormat="1" applyFont="1" applyBorder="1" applyAlignment="1">
      <alignment horizontal="center" vertical="center" wrapText="1"/>
    </xf>
    <xf numFmtId="3" fontId="16" fillId="0" borderId="10" xfId="0" applyNumberFormat="1" applyFont="1" applyBorder="1" applyAlignment="1">
      <alignment horizontal="center" vertical="center" wrapText="1"/>
    </xf>
    <xf numFmtId="0" fontId="16" fillId="0" borderId="11" xfId="0" applyFont="1" applyBorder="1" applyAlignment="1">
      <alignment horizontal="center" vertical="center" wrapText="1"/>
    </xf>
    <xf numFmtId="3" fontId="11" fillId="6" borderId="6" xfId="34" applyNumberFormat="1" applyFont="1" applyFill="1" applyBorder="1" applyAlignment="1">
      <alignment horizontal="center" vertical="center"/>
    </xf>
    <xf numFmtId="3" fontId="11" fillId="6" borderId="7" xfId="34" applyNumberFormat="1" applyFont="1" applyFill="1" applyBorder="1" applyAlignment="1">
      <alignment horizontal="center" vertical="center"/>
    </xf>
    <xf numFmtId="0" fontId="18" fillId="0" borderId="8" xfId="0" applyFont="1" applyBorder="1" applyAlignment="1">
      <alignment horizontal="center" vertical="center"/>
    </xf>
    <xf numFmtId="3" fontId="11" fillId="0" borderId="6" xfId="34" applyNumberFormat="1" applyFont="1" applyFill="1" applyBorder="1" applyAlignment="1">
      <alignment horizontal="center" vertical="center"/>
    </xf>
    <xf numFmtId="3" fontId="11" fillId="0" borderId="7" xfId="34" applyNumberFormat="1" applyFont="1" applyFill="1" applyBorder="1" applyAlignment="1">
      <alignment horizontal="center" vertical="center"/>
    </xf>
    <xf numFmtId="3" fontId="11" fillId="0" borderId="10" xfId="34" applyNumberFormat="1" applyFont="1" applyFill="1" applyBorder="1" applyAlignment="1">
      <alignment horizontal="center" vertical="center"/>
    </xf>
    <xf numFmtId="3" fontId="11" fillId="0" borderId="9" xfId="34" applyNumberFormat="1" applyFont="1" applyFill="1" applyBorder="1" applyAlignment="1">
      <alignment horizontal="center" vertical="center"/>
    </xf>
    <xf numFmtId="0" fontId="16" fillId="0" borderId="9" xfId="0" applyFont="1" applyBorder="1" applyAlignment="1">
      <alignment horizontal="center" vertical="center" wrapText="1"/>
    </xf>
    <xf numFmtId="0" fontId="16" fillId="0" borderId="25" xfId="0" applyFont="1" applyBorder="1" applyAlignment="1">
      <alignment horizontal="center" vertical="center" wrapText="1"/>
    </xf>
    <xf numFmtId="0" fontId="9" fillId="0" borderId="0" xfId="16" applyFont="1" applyBorder="1" applyAlignment="1">
      <alignment horizontal="center" vertical="center" wrapText="1"/>
    </xf>
    <xf numFmtId="0" fontId="9" fillId="4" borderId="2" xfId="16" applyFont="1" applyFill="1" applyBorder="1" applyAlignment="1">
      <alignment horizontal="center" vertical="center" wrapText="1"/>
    </xf>
    <xf numFmtId="0" fontId="9" fillId="4" borderId="3" xfId="16" applyFont="1" applyFill="1" applyBorder="1" applyAlignment="1">
      <alignment horizontal="center" vertical="center" wrapText="1"/>
    </xf>
    <xf numFmtId="4" fontId="9" fillId="4" borderId="3" xfId="0" applyNumberFormat="1" applyFont="1" applyFill="1" applyBorder="1" applyAlignment="1">
      <alignment horizontal="center" vertical="center" wrapText="1"/>
    </xf>
    <xf numFmtId="4" fontId="9" fillId="4" borderId="4" xfId="0" applyNumberFormat="1" applyFont="1" applyFill="1" applyBorder="1" applyAlignment="1">
      <alignment horizontal="center" vertical="center" wrapText="1"/>
    </xf>
    <xf numFmtId="0" fontId="13" fillId="0" borderId="0" xfId="34" applyFont="1" applyBorder="1" applyAlignment="1">
      <alignment horizontal="center" vertical="center" wrapText="1"/>
    </xf>
    <xf numFmtId="0" fontId="13" fillId="0" borderId="13" xfId="34" applyFont="1" applyBorder="1" applyAlignment="1">
      <alignment horizontal="center" vertical="center" wrapText="1"/>
    </xf>
    <xf numFmtId="0" fontId="9" fillId="0" borderId="0" xfId="34" applyFont="1" applyBorder="1" applyAlignment="1">
      <alignment horizontal="center" vertical="center" wrapText="1"/>
    </xf>
    <xf numFmtId="0" fontId="14" fillId="0" borderId="13" xfId="34" applyFont="1" applyBorder="1" applyAlignment="1">
      <alignment horizontal="center" vertical="center" wrapText="1"/>
    </xf>
    <xf numFmtId="0" fontId="14" fillId="5" borderId="0" xfId="16" applyFont="1" applyFill="1" applyBorder="1" applyAlignment="1">
      <alignment horizontal="center" vertical="center" wrapText="1"/>
    </xf>
    <xf numFmtId="0" fontId="14" fillId="4" borderId="2" xfId="16" applyFont="1" applyFill="1" applyBorder="1" applyAlignment="1">
      <alignment horizontal="center" vertical="center" wrapText="1"/>
    </xf>
    <xf numFmtId="0" fontId="14" fillId="4" borderId="3" xfId="16" applyFont="1" applyFill="1" applyBorder="1" applyAlignment="1">
      <alignment horizontal="center" vertical="center" wrapText="1"/>
    </xf>
    <xf numFmtId="4" fontId="14" fillId="4" borderId="15" xfId="16" applyNumberFormat="1" applyFont="1" applyFill="1" applyBorder="1" applyAlignment="1">
      <alignment horizontal="center" vertical="center" wrapText="1"/>
    </xf>
    <xf numFmtId="4" fontId="14" fillId="4" borderId="14" xfId="16" applyNumberFormat="1" applyFont="1" applyFill="1" applyBorder="1" applyAlignment="1">
      <alignment horizontal="center" vertical="center" wrapText="1"/>
    </xf>
    <xf numFmtId="4" fontId="14" fillId="4" borderId="3" xfId="16" applyNumberFormat="1" applyFont="1" applyFill="1" applyBorder="1" applyAlignment="1">
      <alignment horizontal="center" vertical="center" wrapText="1"/>
    </xf>
    <xf numFmtId="0" fontId="14" fillId="4" borderId="20" xfId="16" applyFont="1" applyFill="1" applyBorder="1" applyAlignment="1">
      <alignment horizontal="center" vertical="center" wrapText="1"/>
    </xf>
    <xf numFmtId="14" fontId="14" fillId="4" borderId="3" xfId="16" applyNumberFormat="1" applyFont="1" applyFill="1" applyBorder="1" applyAlignment="1">
      <alignment horizontal="center" vertical="center" wrapText="1"/>
    </xf>
    <xf numFmtId="0" fontId="16" fillId="0" borderId="9" xfId="0" applyFont="1" applyBorder="1" applyAlignment="1">
      <alignment horizontal="center" vertical="center" wrapText="1"/>
    </xf>
    <xf numFmtId="0" fontId="16" fillId="0" borderId="22" xfId="0" applyFont="1" applyBorder="1" applyAlignment="1">
      <alignment horizontal="center" vertical="center" wrapText="1"/>
    </xf>
    <xf numFmtId="0" fontId="19" fillId="4" borderId="3" xfId="34" applyFont="1" applyFill="1" applyBorder="1" applyAlignment="1">
      <alignment horizontal="center" vertical="center" wrapText="1"/>
    </xf>
    <xf numFmtId="0" fontId="19" fillId="5" borderId="0" xfId="34" applyFont="1" applyFill="1" applyBorder="1" applyAlignment="1">
      <alignment horizontal="center" vertical="center" wrapText="1"/>
    </xf>
    <xf numFmtId="0" fontId="19" fillId="4" borderId="2" xfId="34" applyFont="1" applyFill="1" applyBorder="1" applyAlignment="1">
      <alignment horizontal="center" vertical="center" wrapText="1"/>
    </xf>
    <xf numFmtId="0" fontId="19" fillId="4" borderId="2" xfId="0" applyFont="1" applyFill="1" applyBorder="1" applyAlignment="1">
      <alignment horizontal="center" vertical="center" wrapText="1"/>
    </xf>
    <xf numFmtId="3" fontId="19" fillId="4" borderId="15" xfId="34" applyNumberFormat="1" applyFont="1" applyFill="1" applyBorder="1" applyAlignment="1">
      <alignment horizontal="center" vertical="center" wrapText="1"/>
    </xf>
    <xf numFmtId="3" fontId="19" fillId="4" borderId="18" xfId="34" applyNumberFormat="1" applyFont="1" applyFill="1" applyBorder="1" applyAlignment="1">
      <alignment horizontal="center" vertical="center" wrapText="1"/>
    </xf>
    <xf numFmtId="3" fontId="19" fillId="4" borderId="16" xfId="34" applyNumberFormat="1" applyFont="1" applyFill="1" applyBorder="1" applyAlignment="1">
      <alignment horizontal="center" vertical="center" wrapText="1"/>
    </xf>
    <xf numFmtId="3" fontId="19" fillId="4" borderId="17" xfId="34" applyNumberFormat="1" applyFont="1" applyFill="1" applyBorder="1" applyAlignment="1">
      <alignment horizontal="center" vertical="center" wrapText="1"/>
    </xf>
    <xf numFmtId="49" fontId="19" fillId="4" borderId="3" xfId="34" applyNumberFormat="1" applyFont="1" applyFill="1" applyBorder="1" applyAlignment="1">
      <alignment horizontal="center" vertical="center" wrapText="1"/>
    </xf>
    <xf numFmtId="3" fontId="19" fillId="4" borderId="14" xfId="34" applyNumberFormat="1" applyFont="1" applyFill="1" applyBorder="1" applyAlignment="1">
      <alignment horizontal="center" vertical="center" wrapText="1"/>
    </xf>
    <xf numFmtId="3" fontId="19" fillId="4" borderId="3" xfId="34" applyNumberFormat="1" applyFont="1" applyFill="1" applyBorder="1" applyAlignment="1">
      <alignment horizontal="center" vertical="center" wrapText="1"/>
    </xf>
    <xf numFmtId="0" fontId="19" fillId="4" borderId="3" xfId="16"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4" borderId="2" xfId="16" applyFont="1" applyFill="1" applyBorder="1" applyAlignment="1">
      <alignment horizontal="center" vertical="center" wrapText="1"/>
    </xf>
    <xf numFmtId="14" fontId="19" fillId="4" borderId="3" xfId="16" applyNumberFormat="1" applyFont="1" applyFill="1" applyBorder="1" applyAlignment="1">
      <alignment horizontal="center" vertical="center" wrapText="1"/>
    </xf>
    <xf numFmtId="0" fontId="22" fillId="4" borderId="2" xfId="16" applyFont="1" applyFill="1" applyBorder="1" applyAlignment="1">
      <alignment horizontal="center" vertical="center" wrapText="1"/>
    </xf>
    <xf numFmtId="4" fontId="19" fillId="4" borderId="15" xfId="16" applyNumberFormat="1" applyFont="1" applyFill="1" applyBorder="1" applyAlignment="1">
      <alignment horizontal="center" vertical="center" wrapText="1"/>
    </xf>
    <xf numFmtId="4" fontId="19" fillId="4" borderId="18" xfId="16" applyNumberFormat="1" applyFont="1" applyFill="1" applyBorder="1" applyAlignment="1">
      <alignment horizontal="center" vertical="center" wrapText="1"/>
    </xf>
    <xf numFmtId="4" fontId="19" fillId="4" borderId="16" xfId="16" applyNumberFormat="1" applyFont="1" applyFill="1" applyBorder="1" applyAlignment="1">
      <alignment horizontal="center" vertical="center" wrapText="1"/>
    </xf>
    <xf numFmtId="4" fontId="19" fillId="4" borderId="17" xfId="16" applyNumberFormat="1" applyFont="1" applyFill="1" applyBorder="1" applyAlignment="1">
      <alignment horizontal="center" vertical="center" wrapText="1"/>
    </xf>
    <xf numFmtId="4" fontId="19" fillId="4" borderId="14" xfId="16" applyNumberFormat="1" applyFont="1" applyFill="1" applyBorder="1" applyAlignment="1">
      <alignment horizontal="center" vertical="center" wrapText="1"/>
    </xf>
    <xf numFmtId="4" fontId="19" fillId="4" borderId="3" xfId="16" applyNumberFormat="1" applyFont="1" applyFill="1" applyBorder="1" applyAlignment="1">
      <alignment horizontal="center" vertical="center" wrapText="1"/>
    </xf>
    <xf numFmtId="3" fontId="19" fillId="4" borderId="3" xfId="16" applyNumberFormat="1" applyFont="1" applyFill="1" applyBorder="1" applyAlignment="1">
      <alignment horizontal="center" vertical="center" wrapText="1"/>
    </xf>
    <xf numFmtId="0" fontId="22" fillId="0" borderId="0" xfId="0" applyFont="1" applyBorder="1" applyAlignment="1">
      <alignment horizontal="center" wrapText="1"/>
    </xf>
    <xf numFmtId="0" fontId="19" fillId="4" borderId="3" xfId="0" applyFont="1" applyFill="1" applyBorder="1" applyAlignment="1">
      <alignment horizontal="center" vertical="center" wrapText="1"/>
    </xf>
    <xf numFmtId="4" fontId="19" fillId="4" borderId="14" xfId="0" applyNumberFormat="1" applyFont="1" applyFill="1" applyBorder="1" applyAlignment="1">
      <alignment horizontal="center" vertical="center" wrapText="1"/>
    </xf>
    <xf numFmtId="0" fontId="22" fillId="4" borderId="2" xfId="0" applyFont="1" applyFill="1" applyBorder="1" applyAlignment="1">
      <alignment horizontal="center" vertical="center"/>
    </xf>
    <xf numFmtId="4" fontId="19" fillId="4" borderId="3" xfId="0" applyNumberFormat="1" applyFont="1" applyFill="1" applyBorder="1" applyAlignment="1">
      <alignment horizontal="center" vertical="center" wrapText="1"/>
    </xf>
    <xf numFmtId="4" fontId="19" fillId="4" borderId="16" xfId="0" applyNumberFormat="1" applyFont="1" applyFill="1" applyBorder="1" applyAlignment="1">
      <alignment horizontal="center" vertical="center" wrapText="1"/>
    </xf>
    <xf numFmtId="3" fontId="19" fillId="4" borderId="3" xfId="0" applyNumberFormat="1" applyFont="1" applyFill="1" applyBorder="1" applyAlignment="1">
      <alignment horizontal="center" vertical="center" wrapText="1"/>
    </xf>
    <xf numFmtId="4" fontId="19" fillId="4" borderId="15" xfId="0" applyNumberFormat="1" applyFont="1" applyFill="1" applyBorder="1" applyAlignment="1">
      <alignment horizontal="center" vertical="center" wrapText="1"/>
    </xf>
    <xf numFmtId="4" fontId="19" fillId="4" borderId="18" xfId="0" applyNumberFormat="1" applyFont="1" applyFill="1" applyBorder="1" applyAlignment="1">
      <alignment horizontal="center" vertical="center" wrapText="1"/>
    </xf>
    <xf numFmtId="4" fontId="19" fillId="4" borderId="17" xfId="0" applyNumberFormat="1" applyFont="1" applyFill="1" applyBorder="1" applyAlignment="1">
      <alignment horizontal="center" vertical="center" wrapText="1"/>
    </xf>
    <xf numFmtId="0" fontId="20" fillId="4" borderId="3" xfId="16" applyFont="1" applyFill="1" applyBorder="1" applyAlignment="1">
      <alignment horizontal="center" vertical="center" wrapText="1"/>
    </xf>
    <xf numFmtId="0" fontId="20" fillId="4" borderId="2" xfId="16" applyFont="1" applyFill="1" applyBorder="1" applyAlignment="1">
      <alignment horizontal="center" vertical="center" wrapText="1"/>
    </xf>
    <xf numFmtId="0" fontId="20" fillId="5" borderId="0" xfId="16" applyFont="1" applyFill="1" applyBorder="1" applyAlignment="1">
      <alignment horizontal="center" wrapText="1"/>
    </xf>
    <xf numFmtId="14" fontId="20" fillId="4" borderId="3" xfId="16" applyNumberFormat="1" applyFont="1" applyFill="1" applyBorder="1" applyAlignment="1">
      <alignment horizontal="center" vertical="center" wrapText="1"/>
    </xf>
    <xf numFmtId="0" fontId="20" fillId="4" borderId="2" xfId="0" applyFont="1" applyFill="1" applyBorder="1" applyAlignment="1">
      <alignment horizontal="center" vertical="center" wrapText="1"/>
    </xf>
    <xf numFmtId="4" fontId="20" fillId="4" borderId="3" xfId="16" applyNumberFormat="1" applyFont="1" applyFill="1" applyBorder="1" applyAlignment="1">
      <alignment horizontal="center" vertical="center" wrapText="1"/>
    </xf>
    <xf numFmtId="3" fontId="20" fillId="4" borderId="3" xfId="16" applyNumberFormat="1" applyFont="1" applyFill="1" applyBorder="1" applyAlignment="1">
      <alignment horizontal="center" vertical="center" wrapText="1"/>
    </xf>
    <xf numFmtId="4" fontId="20" fillId="4" borderId="15" xfId="16" applyNumberFormat="1" applyFont="1" applyFill="1" applyBorder="1" applyAlignment="1">
      <alignment horizontal="center" vertical="center" wrapText="1"/>
    </xf>
    <xf numFmtId="4" fontId="20" fillId="4" borderId="18" xfId="16" applyNumberFormat="1" applyFont="1" applyFill="1" applyBorder="1" applyAlignment="1">
      <alignment horizontal="center" vertical="center" wrapText="1"/>
    </xf>
    <xf numFmtId="4" fontId="20" fillId="4" borderId="16" xfId="16" applyNumberFormat="1" applyFont="1" applyFill="1" applyBorder="1" applyAlignment="1">
      <alignment horizontal="center" vertical="center" wrapText="1"/>
    </xf>
    <xf numFmtId="4" fontId="20" fillId="4" borderId="17" xfId="16" applyNumberFormat="1" applyFont="1" applyFill="1" applyBorder="1" applyAlignment="1">
      <alignment horizontal="center" vertical="center" wrapText="1"/>
    </xf>
    <xf numFmtId="4" fontId="20" fillId="4" borderId="14" xfId="16" applyNumberFormat="1" applyFont="1" applyFill="1" applyBorder="1" applyAlignment="1">
      <alignment horizontal="center" vertical="center" wrapText="1"/>
    </xf>
    <xf numFmtId="0" fontId="9" fillId="4" borderId="29" xfId="34" applyFont="1" applyFill="1" applyBorder="1" applyAlignment="1">
      <alignment horizontal="center" vertical="center" wrapText="1"/>
    </xf>
    <xf numFmtId="170" fontId="18" fillId="0" borderId="0" xfId="34" applyNumberFormat="1" applyFont="1" applyAlignment="1">
      <alignment vertical="center" wrapText="1"/>
    </xf>
    <xf numFmtId="170" fontId="19" fillId="0" borderId="0" xfId="34" applyNumberFormat="1" applyFont="1" applyAlignment="1">
      <alignment vertical="center" wrapText="1"/>
    </xf>
    <xf numFmtId="170" fontId="19" fillId="4" borderId="3" xfId="34" applyNumberFormat="1" applyFont="1" applyFill="1" applyBorder="1" applyAlignment="1">
      <alignment horizontal="center" vertical="center" wrapText="1"/>
    </xf>
    <xf numFmtId="170" fontId="18" fillId="0" borderId="14" xfId="0" applyNumberFormat="1" applyFont="1" applyBorder="1" applyAlignment="1">
      <alignment horizontal="center" vertical="center"/>
    </xf>
    <xf numFmtId="170" fontId="18" fillId="0" borderId="18" xfId="0" applyNumberFormat="1" applyFont="1" applyBorder="1" applyAlignment="1">
      <alignment horizontal="center" vertical="center"/>
    </xf>
    <xf numFmtId="170" fontId="0" fillId="0" borderId="0" xfId="34" applyNumberFormat="1" applyFont="1" applyAlignment="1">
      <alignment vertical="center" wrapText="1"/>
    </xf>
    <xf numFmtId="0" fontId="18"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22" xfId="0" applyFont="1" applyBorder="1" applyAlignment="1">
      <alignment horizontal="left" vertical="center" wrapText="1"/>
    </xf>
    <xf numFmtId="0" fontId="7" fillId="0" borderId="22" xfId="0" applyFont="1" applyBorder="1" applyAlignment="1" applyProtection="1">
      <alignment horizontal="center" vertical="center" wrapText="1"/>
    </xf>
    <xf numFmtId="14" fontId="7" fillId="0" borderId="22" xfId="0" applyNumberFormat="1" applyFont="1" applyBorder="1" applyAlignment="1">
      <alignment horizontal="center" vertical="center" wrapText="1"/>
    </xf>
    <xf numFmtId="4" fontId="7" fillId="0" borderId="22" xfId="0" applyNumberFormat="1" applyFont="1" applyBorder="1" applyAlignment="1">
      <alignment horizontal="center" vertical="center" wrapText="1"/>
    </xf>
    <xf numFmtId="3" fontId="7" fillId="0" borderId="22" xfId="0" applyNumberFormat="1" applyFont="1" applyBorder="1" applyAlignment="1">
      <alignment horizontal="center" vertical="center" wrapText="1"/>
    </xf>
    <xf numFmtId="3" fontId="7" fillId="0" borderId="23" xfId="0" applyNumberFormat="1" applyFont="1" applyBorder="1" applyAlignment="1">
      <alignment horizontal="center" vertical="center" wrapText="1"/>
    </xf>
    <xf numFmtId="0" fontId="19" fillId="5" borderId="0" xfId="0" applyFont="1" applyFill="1" applyBorder="1" applyAlignment="1">
      <alignment horizontal="left" vertical="center" wrapText="1"/>
    </xf>
    <xf numFmtId="0" fontId="18" fillId="5" borderId="11" xfId="0"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8" xfId="0" applyFont="1" applyBorder="1" applyAlignment="1">
      <alignment horizontal="left" vertical="center" wrapText="1"/>
    </xf>
    <xf numFmtId="0" fontId="7" fillId="0" borderId="18" xfId="0" applyFont="1" applyBorder="1" applyAlignment="1" applyProtection="1">
      <alignment horizontal="center" vertical="center" wrapText="1"/>
    </xf>
    <xf numFmtId="14" fontId="7" fillId="0" borderId="18" xfId="0" applyNumberFormat="1" applyFont="1" applyBorder="1" applyAlignment="1">
      <alignment horizontal="center" vertical="center" wrapText="1"/>
    </xf>
    <xf numFmtId="4" fontId="7" fillId="0" borderId="18" xfId="0" applyNumberFormat="1" applyFont="1" applyBorder="1" applyAlignment="1">
      <alignment horizontal="center" vertical="center" wrapText="1"/>
    </xf>
    <xf numFmtId="3" fontId="7" fillId="0" borderId="18" xfId="0" applyNumberFormat="1" applyFont="1" applyBorder="1" applyAlignment="1">
      <alignment horizontal="center" vertical="center" wrapText="1"/>
    </xf>
    <xf numFmtId="3" fontId="7" fillId="0" borderId="19" xfId="0" applyNumberFormat="1" applyFont="1" applyBorder="1" applyAlignment="1">
      <alignment horizontal="center" vertical="center" wrapText="1"/>
    </xf>
    <xf numFmtId="0" fontId="18" fillId="5" borderId="12" xfId="0" applyFont="1" applyFill="1" applyBorder="1" applyAlignment="1">
      <alignment horizontal="center" vertical="center" wrapText="1"/>
    </xf>
    <xf numFmtId="0" fontId="7" fillId="0" borderId="9" xfId="0" applyFont="1" applyBorder="1" applyAlignment="1">
      <alignment horizontal="left" vertical="center" wrapText="1"/>
    </xf>
    <xf numFmtId="0" fontId="7" fillId="0" borderId="9" xfId="0" applyFont="1" applyBorder="1" applyAlignment="1" applyProtection="1">
      <alignment horizontal="center" vertical="center" wrapText="1"/>
    </xf>
    <xf numFmtId="14" fontId="7" fillId="0" borderId="9"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3" fontId="7" fillId="0" borderId="9" xfId="0" applyNumberFormat="1" applyFont="1" applyBorder="1" applyAlignment="1">
      <alignment horizontal="center" vertical="center" wrapText="1"/>
    </xf>
    <xf numFmtId="0" fontId="7" fillId="0" borderId="9" xfId="0" applyFont="1" applyBorder="1" applyAlignment="1">
      <alignment horizontal="center" vertical="center" wrapText="1"/>
    </xf>
    <xf numFmtId="3" fontId="7" fillId="0" borderId="10" xfId="0" applyNumberFormat="1" applyFont="1" applyBorder="1" applyAlignment="1">
      <alignment horizontal="center" vertical="center" wrapText="1"/>
    </xf>
    <xf numFmtId="0" fontId="18" fillId="0" borderId="9" xfId="0" applyFont="1" applyBorder="1" applyAlignment="1">
      <alignment horizontal="left" vertical="center" wrapText="1"/>
    </xf>
    <xf numFmtId="0" fontId="18" fillId="0" borderId="9" xfId="0" applyFont="1" applyBorder="1" applyAlignment="1">
      <alignment horizontal="center" vertical="center" wrapText="1"/>
    </xf>
    <xf numFmtId="0" fontId="18" fillId="0" borderId="9" xfId="0" applyFont="1" applyBorder="1" applyAlignment="1" applyProtection="1">
      <alignment horizontal="center" vertical="center" wrapText="1"/>
    </xf>
    <xf numFmtId="14" fontId="18" fillId="0" borderId="9" xfId="0" applyNumberFormat="1" applyFont="1" applyBorder="1" applyAlignment="1">
      <alignment horizontal="center" vertical="center" wrapText="1"/>
    </xf>
    <xf numFmtId="3" fontId="18" fillId="0" borderId="9" xfId="0" applyNumberFormat="1" applyFont="1" applyBorder="1" applyAlignment="1">
      <alignment horizontal="center" vertical="center" wrapText="1"/>
    </xf>
    <xf numFmtId="3" fontId="18" fillId="0" borderId="10" xfId="0" applyNumberFormat="1" applyFont="1" applyBorder="1" applyAlignment="1">
      <alignment horizontal="center" vertical="center" wrapText="1"/>
    </xf>
    <xf numFmtId="0" fontId="18" fillId="0" borderId="11"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18" xfId="0" applyFont="1" applyBorder="1" applyAlignment="1">
      <alignment horizontal="left" vertical="center" wrapText="1"/>
    </xf>
    <xf numFmtId="0" fontId="18" fillId="0" borderId="18" xfId="0" applyFont="1" applyBorder="1" applyAlignment="1">
      <alignment vertical="center" wrapText="1"/>
    </xf>
    <xf numFmtId="0" fontId="18" fillId="0" borderId="0" xfId="0" applyFont="1" applyBorder="1" applyAlignment="1">
      <alignment vertical="center" wrapText="1"/>
    </xf>
    <xf numFmtId="0" fontId="18" fillId="0" borderId="18" xfId="0" applyFont="1" applyBorder="1" applyAlignment="1">
      <alignment horizontal="justify" vertical="top" wrapText="1"/>
    </xf>
    <xf numFmtId="14" fontId="18" fillId="0" borderId="18" xfId="0" applyNumberFormat="1" applyFont="1" applyBorder="1" applyAlignment="1">
      <alignment horizontal="center" vertical="center" wrapText="1"/>
    </xf>
    <xf numFmtId="4" fontId="18" fillId="0" borderId="18" xfId="0" applyNumberFormat="1" applyFont="1" applyBorder="1" applyAlignment="1">
      <alignment horizontal="center" vertical="center" wrapText="1"/>
    </xf>
    <xf numFmtId="3" fontId="18" fillId="0" borderId="18" xfId="1" applyNumberFormat="1" applyFont="1" applyBorder="1" applyAlignment="1" applyProtection="1">
      <alignment horizontal="center" vertical="center" wrapText="1"/>
    </xf>
    <xf numFmtId="3" fontId="18" fillId="0" borderId="0" xfId="0" applyNumberFormat="1" applyFont="1" applyBorder="1" applyAlignment="1">
      <alignment horizontal="center" vertical="center" wrapText="1"/>
    </xf>
    <xf numFmtId="3" fontId="18" fillId="0" borderId="18" xfId="0" applyNumberFormat="1" applyFont="1" applyBorder="1" applyAlignment="1">
      <alignment horizontal="center" vertical="center" wrapText="1"/>
    </xf>
    <xf numFmtId="3" fontId="18" fillId="0" borderId="19" xfId="1" applyNumberFormat="1" applyFont="1" applyBorder="1" applyAlignment="1" applyProtection="1">
      <alignment horizontal="center" vertical="center" wrapText="1"/>
    </xf>
    <xf numFmtId="0" fontId="18" fillId="0" borderId="0" xfId="0" applyFont="1"/>
    <xf numFmtId="0" fontId="18" fillId="0" borderId="21" xfId="0" applyFont="1" applyBorder="1" applyAlignment="1">
      <alignment horizontal="center" vertical="center" wrapText="1"/>
    </xf>
    <xf numFmtId="4" fontId="18" fillId="0" borderId="9" xfId="0" applyNumberFormat="1" applyFont="1" applyBorder="1" applyAlignment="1">
      <alignment horizontal="center" vertical="center" wrapText="1"/>
    </xf>
    <xf numFmtId="3" fontId="18" fillId="0" borderId="9" xfId="1" applyNumberFormat="1" applyFont="1" applyBorder="1" applyAlignment="1" applyProtection="1">
      <alignment horizontal="center" vertical="center" wrapText="1"/>
    </xf>
    <xf numFmtId="0" fontId="18" fillId="0" borderId="9" xfId="0" applyFont="1" applyBorder="1" applyAlignment="1">
      <alignment vertical="center" wrapText="1"/>
    </xf>
    <xf numFmtId="0" fontId="18" fillId="0" borderId="9" xfId="0" applyFont="1" applyBorder="1" applyAlignment="1">
      <alignment horizontal="justify" vertical="top" wrapText="1"/>
    </xf>
    <xf numFmtId="3" fontId="18" fillId="0" borderId="25" xfId="0" applyNumberFormat="1" applyFont="1" applyBorder="1" applyAlignment="1">
      <alignment horizontal="center" vertical="center" wrapText="1"/>
    </xf>
    <xf numFmtId="3" fontId="18" fillId="0" borderId="26" xfId="0" applyNumberFormat="1" applyFont="1" applyBorder="1" applyAlignment="1">
      <alignment horizontal="center" vertical="center" wrapText="1"/>
    </xf>
  </cellXfs>
  <cellStyles count="41">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3 3" xfId="8" xr:uid="{00000000-0005-0000-0000-000007000000}"/>
    <cellStyle name="Comma 4" xfId="9" xr:uid="{00000000-0005-0000-0000-000008000000}"/>
    <cellStyle name="Comma 5" xfId="10" xr:uid="{00000000-0005-0000-0000-000009000000}"/>
    <cellStyle name="Input 2" xfId="11" xr:uid="{00000000-0005-0000-0000-00000A000000}"/>
    <cellStyle name="Neutral 2" xfId="12" xr:uid="{00000000-0005-0000-0000-00000B000000}"/>
    <cellStyle name="Normal" xfId="0" builtinId="0"/>
    <cellStyle name="Normal 11" xfId="13" xr:uid="{00000000-0005-0000-0000-00000D000000}"/>
    <cellStyle name="Normal 12 2 2" xfId="14" xr:uid="{00000000-0005-0000-0000-00000E000000}"/>
    <cellStyle name="Normal 15" xfId="15" xr:uid="{00000000-0005-0000-0000-00000F000000}"/>
    <cellStyle name="Normal 2" xfId="16" xr:uid="{00000000-0005-0000-0000-000010000000}"/>
    <cellStyle name="Normal 2 2" xfId="17" xr:uid="{00000000-0005-0000-0000-000011000000}"/>
    <cellStyle name="Normal 2 3" xfId="18" xr:uid="{00000000-0005-0000-0000-000012000000}"/>
    <cellStyle name="Normal 2 4" xfId="19" xr:uid="{00000000-0005-0000-0000-000013000000}"/>
    <cellStyle name="Normal 2 5" xfId="20" xr:uid="{00000000-0005-0000-0000-000014000000}"/>
    <cellStyle name="Normal 2 6" xfId="21" xr:uid="{00000000-0005-0000-0000-000015000000}"/>
    <cellStyle name="Normal 26" xfId="22" xr:uid="{00000000-0005-0000-0000-000016000000}"/>
    <cellStyle name="Normal 26 2" xfId="23" xr:uid="{00000000-0005-0000-0000-000017000000}"/>
    <cellStyle name="Normal 27" xfId="24" xr:uid="{00000000-0005-0000-0000-000018000000}"/>
    <cellStyle name="Normal 29" xfId="25" xr:uid="{00000000-0005-0000-0000-000019000000}"/>
    <cellStyle name="Normal 3" xfId="26" xr:uid="{00000000-0005-0000-0000-00001A000000}"/>
    <cellStyle name="Normal 3 2" xfId="27" xr:uid="{00000000-0005-0000-0000-00001B000000}"/>
    <cellStyle name="Normal 3 2 2" xfId="28" xr:uid="{00000000-0005-0000-0000-00001C000000}"/>
    <cellStyle name="Normal 3 3" xfId="29" xr:uid="{00000000-0005-0000-0000-00001D000000}"/>
    <cellStyle name="Normal 3 4" xfId="30" xr:uid="{00000000-0005-0000-0000-00001E000000}"/>
    <cellStyle name="Normal 30" xfId="31" xr:uid="{00000000-0005-0000-0000-00001F000000}"/>
    <cellStyle name="Normal 4" xfId="32" xr:uid="{00000000-0005-0000-0000-000020000000}"/>
    <cellStyle name="Normal 4 2" xfId="33" xr:uid="{00000000-0005-0000-0000-000021000000}"/>
    <cellStyle name="Normal 5" xfId="34" xr:uid="{00000000-0005-0000-0000-000022000000}"/>
    <cellStyle name="Normal 6" xfId="35" xr:uid="{00000000-0005-0000-0000-000023000000}"/>
    <cellStyle name="Normal 6 2" xfId="36" xr:uid="{00000000-0005-0000-0000-000024000000}"/>
    <cellStyle name="Normal__Final 2" xfId="37" xr:uid="{00000000-0005-0000-0000-000025000000}"/>
    <cellStyle name="TableStyleLight1" xfId="38" xr:uid="{00000000-0005-0000-0000-000026000000}"/>
    <cellStyle name="Virgulă 2" xfId="39" xr:uid="{00000000-0005-0000-0000-000027000000}"/>
    <cellStyle name="Virgulă 6 2" xfId="40" xr:uid="{00000000-0005-0000-0000-000028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C0C0C0"/>
      <rgbColor rgb="FF7F7F7F"/>
      <rgbColor rgb="FF9999FF"/>
      <rgbColor rgb="FF993366"/>
      <rgbColor rgb="FFFFFFCC"/>
      <rgbColor rgb="FFDCE6F2"/>
      <rgbColor rgb="FF660066"/>
      <rgbColor rgb="FFFF8080"/>
      <rgbColor rgb="FF0066CC"/>
      <rgbColor rgb="FFFFC7CE"/>
      <rgbColor rgb="FF000080"/>
      <rgbColor rgb="FFFF00FF"/>
      <rgbColor rgb="FFFFFF00"/>
      <rgbColor rgb="FF00FFFF"/>
      <rgbColor rgb="FF800080"/>
      <rgbColor rgb="FF8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U24"/>
  <sheetViews>
    <sheetView tabSelected="1" zoomScaleNormal="100" workbookViewId="0">
      <selection activeCell="H12" sqref="H12"/>
    </sheetView>
  </sheetViews>
  <sheetFormatPr defaultColWidth="9.140625" defaultRowHeight="15" x14ac:dyDescent="0.25"/>
  <cols>
    <col min="1" max="1" width="9.140625" style="1"/>
    <col min="2" max="2" width="16.42578125" style="1" customWidth="1"/>
    <col min="3" max="3" width="19.5703125" style="1" customWidth="1"/>
    <col min="4" max="4" width="23.5703125" style="1" customWidth="1"/>
    <col min="5" max="5" width="24" style="1" customWidth="1"/>
    <col min="6" max="6" width="8.28515625" style="1" customWidth="1"/>
    <col min="7" max="7" width="9.140625" style="1"/>
    <col min="8" max="8" width="11.140625" style="1" bestFit="1" customWidth="1"/>
    <col min="9" max="9" width="12.7109375" style="1" bestFit="1" customWidth="1"/>
    <col min="10" max="1009" width="9.140625" style="1"/>
  </cols>
  <sheetData>
    <row r="3" spans="2:13" ht="52.5" customHeight="1" x14ac:dyDescent="0.25">
      <c r="B3" s="203" t="s">
        <v>0</v>
      </c>
      <c r="C3" s="203"/>
      <c r="D3" s="203"/>
      <c r="E3" s="203"/>
    </row>
    <row r="4" spans="2:13" ht="15.75" thickBot="1" x14ac:dyDescent="0.3"/>
    <row r="5" spans="2:13" ht="15" customHeight="1" thickBot="1" x14ac:dyDescent="0.3">
      <c r="B5" s="204" t="s">
        <v>1</v>
      </c>
      <c r="C5" s="205" t="s">
        <v>2</v>
      </c>
      <c r="D5" s="206" t="s">
        <v>3</v>
      </c>
      <c r="E5" s="207" t="s">
        <v>4</v>
      </c>
    </row>
    <row r="6" spans="2:13" ht="15" customHeight="1" thickBot="1" x14ac:dyDescent="0.3">
      <c r="B6" s="204"/>
      <c r="C6" s="205"/>
      <c r="D6" s="206"/>
      <c r="E6" s="207"/>
    </row>
    <row r="7" spans="2:13" ht="15.75" customHeight="1" thickBot="1" x14ac:dyDescent="0.3">
      <c r="B7" s="204"/>
      <c r="C7" s="205"/>
      <c r="D7" s="206"/>
      <c r="E7" s="207"/>
    </row>
    <row r="8" spans="2:13" ht="15.75" x14ac:dyDescent="0.25">
      <c r="B8" s="3" t="s">
        <v>5</v>
      </c>
      <c r="C8" s="197">
        <v>7</v>
      </c>
      <c r="D8" s="197">
        <v>225307454.37849998</v>
      </c>
      <c r="E8" s="198">
        <v>320388758.84000003</v>
      </c>
      <c r="G8" s="4"/>
      <c r="H8" s="4"/>
      <c r="I8" s="4"/>
      <c r="K8" s="4"/>
      <c r="L8" s="4"/>
      <c r="M8" s="4"/>
    </row>
    <row r="9" spans="2:13" ht="17.25" customHeight="1" x14ac:dyDescent="0.25">
      <c r="B9" s="5" t="s">
        <v>6</v>
      </c>
      <c r="C9" s="200">
        <v>77</v>
      </c>
      <c r="D9" s="200">
        <v>619234258.91699982</v>
      </c>
      <c r="E9" s="199">
        <v>853536451.22000027</v>
      </c>
      <c r="G9" s="4"/>
      <c r="H9" s="4"/>
      <c r="I9" s="4"/>
      <c r="K9" s="4"/>
      <c r="L9" s="4"/>
      <c r="M9" s="4"/>
    </row>
    <row r="10" spans="2:13" ht="15.75" x14ac:dyDescent="0.25">
      <c r="B10" s="8" t="s">
        <v>7</v>
      </c>
      <c r="C10" s="200">
        <v>11</v>
      </c>
      <c r="D10" s="200">
        <v>68349186.599999994</v>
      </c>
      <c r="E10" s="199">
        <v>79012863.299999997</v>
      </c>
      <c r="G10" s="4"/>
      <c r="H10" s="4"/>
      <c r="I10" s="4"/>
      <c r="K10" s="4"/>
      <c r="L10" s="4"/>
      <c r="M10" s="4"/>
    </row>
    <row r="11" spans="2:13" ht="15.75" x14ac:dyDescent="0.25">
      <c r="B11" s="9" t="s">
        <v>8</v>
      </c>
      <c r="C11" s="200">
        <v>1</v>
      </c>
      <c r="D11" s="200">
        <v>18418179</v>
      </c>
      <c r="E11" s="199">
        <v>29513506.640000001</v>
      </c>
      <c r="G11" s="4"/>
      <c r="H11" s="4"/>
      <c r="I11" s="4"/>
      <c r="K11" s="4"/>
      <c r="L11" s="4"/>
      <c r="M11" s="4"/>
    </row>
    <row r="12" spans="2:13" ht="15.75" x14ac:dyDescent="0.25">
      <c r="B12" s="9" t="s">
        <v>9</v>
      </c>
      <c r="C12" s="200">
        <v>5</v>
      </c>
      <c r="D12" s="200">
        <v>9380197</v>
      </c>
      <c r="E12" s="199">
        <v>11065659.1</v>
      </c>
      <c r="G12" s="4"/>
      <c r="H12" s="4"/>
      <c r="I12" s="4"/>
      <c r="K12" s="4"/>
      <c r="L12" s="4"/>
      <c r="M12" s="4"/>
    </row>
    <row r="13" spans="2:13" ht="16.5" thickBot="1" x14ac:dyDescent="0.3">
      <c r="B13" s="10" t="s">
        <v>10</v>
      </c>
      <c r="C13" s="200">
        <v>0</v>
      </c>
      <c r="D13" s="200">
        <v>0</v>
      </c>
      <c r="E13" s="199">
        <v>0</v>
      </c>
      <c r="G13" s="4"/>
      <c r="H13" s="4"/>
      <c r="I13" s="4"/>
      <c r="K13" s="4"/>
      <c r="L13" s="4"/>
      <c r="M13" s="4"/>
    </row>
    <row r="14" spans="2:13" ht="25.5" customHeight="1" thickBot="1" x14ac:dyDescent="0.3">
      <c r="B14" s="11" t="s">
        <v>11</v>
      </c>
      <c r="C14" s="12">
        <f>C9+C8+C10+C11+C12+C13</f>
        <v>101</v>
      </c>
      <c r="D14" s="12">
        <f>D9+D8+D10+D11+D12+D13</f>
        <v>940689275.89549983</v>
      </c>
      <c r="E14" s="13">
        <f>E9+E8+E10+E11+E12+E13</f>
        <v>1293517239.1000004</v>
      </c>
      <c r="G14" s="4"/>
      <c r="H14" s="4"/>
      <c r="I14" s="4"/>
      <c r="K14" s="4"/>
      <c r="L14" s="4"/>
      <c r="M14" s="4"/>
    </row>
    <row r="15" spans="2:13" x14ac:dyDescent="0.25">
      <c r="B15" s="14" t="s">
        <v>12</v>
      </c>
      <c r="C15" s="4"/>
    </row>
    <row r="17" spans="3:5" x14ac:dyDescent="0.25">
      <c r="C17" s="15"/>
      <c r="D17" s="15"/>
      <c r="E17" s="15"/>
    </row>
    <row r="18" spans="3:5" x14ac:dyDescent="0.25">
      <c r="C18" s="15"/>
      <c r="D18" s="15"/>
      <c r="E18" s="15"/>
    </row>
    <row r="19" spans="3:5" x14ac:dyDescent="0.25">
      <c r="C19" s="15"/>
      <c r="D19" s="15"/>
      <c r="E19" s="15"/>
    </row>
    <row r="20" spans="3:5" x14ac:dyDescent="0.25">
      <c r="C20" s="4"/>
      <c r="D20" s="4"/>
      <c r="E20" s="4"/>
    </row>
    <row r="21" spans="3:5" x14ac:dyDescent="0.25">
      <c r="C21" s="4"/>
      <c r="D21" s="4"/>
      <c r="E21" s="4"/>
    </row>
    <row r="22" spans="3:5" x14ac:dyDescent="0.25">
      <c r="C22" s="4"/>
      <c r="D22" s="4"/>
      <c r="E22" s="4"/>
    </row>
    <row r="23" spans="3:5" x14ac:dyDescent="0.25">
      <c r="C23" s="4"/>
      <c r="D23" s="4"/>
      <c r="E23" s="4"/>
    </row>
    <row r="24" spans="3:5" x14ac:dyDescent="0.25">
      <c r="C24" s="4"/>
      <c r="D24" s="4"/>
      <c r="E24" s="4"/>
    </row>
  </sheetData>
  <mergeCells count="5">
    <mergeCell ref="B3:E3"/>
    <mergeCell ref="B5:B7"/>
    <mergeCell ref="C5:C7"/>
    <mergeCell ref="D5:D7"/>
    <mergeCell ref="E5:E7"/>
  </mergeCells>
  <pageMargins left="0.7" right="0.7" top="0.75" bottom="0.75" header="0.51180555555555496" footer="0.51180555555555496"/>
  <pageSetup paperSize="9" firstPageNumber="0"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7"/>
  <sheetViews>
    <sheetView zoomScaleNormal="100" workbookViewId="0">
      <selection activeCell="D25" sqref="D25"/>
    </sheetView>
  </sheetViews>
  <sheetFormatPr defaultColWidth="9.140625" defaultRowHeight="15" x14ac:dyDescent="0.25"/>
  <cols>
    <col min="1" max="1" width="9.140625" style="16"/>
    <col min="2" max="2" width="23" style="16" customWidth="1"/>
    <col min="3" max="3" width="21.140625" style="16" customWidth="1"/>
    <col min="4" max="4" width="22.7109375" style="16" customWidth="1"/>
    <col min="5" max="5" width="22.42578125" style="16" customWidth="1"/>
    <col min="6" max="1024" width="9.140625" style="16"/>
  </cols>
  <sheetData>
    <row r="1" spans="2:5" x14ac:dyDescent="0.25">
      <c r="B1" s="17"/>
      <c r="C1" s="17"/>
      <c r="D1" s="17"/>
      <c r="E1" s="17"/>
    </row>
    <row r="2" spans="2:5" x14ac:dyDescent="0.25">
      <c r="B2" s="17"/>
      <c r="C2" s="17"/>
      <c r="D2" s="17"/>
      <c r="E2" s="17"/>
    </row>
    <row r="3" spans="2:5" ht="49.5" customHeight="1" x14ac:dyDescent="0.25">
      <c r="B3" s="208" t="s">
        <v>13</v>
      </c>
      <c r="C3" s="208"/>
      <c r="D3" s="208"/>
      <c r="E3" s="208"/>
    </row>
    <row r="4" spans="2:5" x14ac:dyDescent="0.25">
      <c r="B4" s="209"/>
      <c r="C4" s="209"/>
      <c r="D4" s="209"/>
      <c r="E4" s="209"/>
    </row>
    <row r="5" spans="2:5" ht="18.75" customHeight="1" x14ac:dyDescent="0.25">
      <c r="B5" s="204" t="s">
        <v>1</v>
      </c>
      <c r="C5" s="205" t="s">
        <v>2</v>
      </c>
      <c r="D5" s="206" t="s">
        <v>3</v>
      </c>
      <c r="E5" s="207" t="s">
        <v>4</v>
      </c>
    </row>
    <row r="6" spans="2:5" ht="18.75" customHeight="1" x14ac:dyDescent="0.25">
      <c r="B6" s="204"/>
      <c r="C6" s="205"/>
      <c r="D6" s="206"/>
      <c r="E6" s="207"/>
    </row>
    <row r="7" spans="2:5" ht="18.75" customHeight="1" x14ac:dyDescent="0.25">
      <c r="B7" s="204"/>
      <c r="C7" s="205"/>
      <c r="D7" s="206"/>
      <c r="E7" s="207"/>
    </row>
    <row r="8" spans="2:5" ht="15.75" customHeight="1" x14ac:dyDescent="0.25">
      <c r="B8" s="3" t="s">
        <v>5</v>
      </c>
      <c r="C8" s="194">
        <v>6</v>
      </c>
      <c r="D8" s="194">
        <v>217979044.59849998</v>
      </c>
      <c r="E8" s="195">
        <v>309548502.64999998</v>
      </c>
    </row>
    <row r="9" spans="2:5" ht="15.75" customHeight="1" x14ac:dyDescent="0.25">
      <c r="B9" s="5" t="s">
        <v>6</v>
      </c>
      <c r="C9" s="182">
        <v>58</v>
      </c>
      <c r="D9" s="182">
        <v>585401822</v>
      </c>
      <c r="E9" s="183">
        <v>798637956</v>
      </c>
    </row>
    <row r="10" spans="2:5" ht="15.75" customHeight="1" x14ac:dyDescent="0.25">
      <c r="B10" s="8" t="s">
        <v>7</v>
      </c>
      <c r="C10" s="182">
        <v>9</v>
      </c>
      <c r="D10" s="182">
        <v>50957426.909999996</v>
      </c>
      <c r="E10" s="183">
        <v>58266101.809999995</v>
      </c>
    </row>
    <row r="11" spans="2:5" ht="15.75" customHeight="1" x14ac:dyDescent="0.25">
      <c r="B11" s="9" t="s">
        <v>8</v>
      </c>
      <c r="C11" s="182">
        <v>1</v>
      </c>
      <c r="D11" s="182">
        <v>18418179</v>
      </c>
      <c r="E11" s="183">
        <v>29513506.640000001</v>
      </c>
    </row>
    <row r="12" spans="2:5" ht="15.75" customHeight="1" x14ac:dyDescent="0.25">
      <c r="B12" s="9" t="s">
        <v>9</v>
      </c>
      <c r="C12" s="182">
        <v>3</v>
      </c>
      <c r="D12" s="182">
        <v>8776147</v>
      </c>
      <c r="E12" s="183">
        <v>10352125.49</v>
      </c>
    </row>
    <row r="13" spans="2:5" ht="15.75" customHeight="1" x14ac:dyDescent="0.25">
      <c r="B13" s="10" t="s">
        <v>10</v>
      </c>
      <c r="C13" s="6">
        <v>0</v>
      </c>
      <c r="D13" s="6">
        <v>0</v>
      </c>
      <c r="E13" s="7">
        <v>0</v>
      </c>
    </row>
    <row r="14" spans="2:5" ht="24.95" customHeight="1" x14ac:dyDescent="0.25">
      <c r="B14" s="11" t="s">
        <v>11</v>
      </c>
      <c r="C14" s="12">
        <f>C9+C8+C10+C11+C12+C13</f>
        <v>77</v>
      </c>
      <c r="D14" s="12">
        <f>D9+D8+D10+D11+D12+D13</f>
        <v>881532619.50849998</v>
      </c>
      <c r="E14" s="13">
        <f>E9+E8+E10+E11+E12+E13</f>
        <v>1206318192.5900002</v>
      </c>
    </row>
    <row r="16" spans="2:5" s="17" customFormat="1" ht="15" customHeight="1" x14ac:dyDescent="0.25">
      <c r="B16" s="18"/>
      <c r="C16" s="19"/>
      <c r="D16" s="19"/>
    </row>
    <row r="17" spans="2:5" s="17" customFormat="1" ht="15" customHeight="1" x14ac:dyDescent="0.25">
      <c r="B17" s="18"/>
      <c r="C17" s="20"/>
      <c r="D17" s="21"/>
    </row>
    <row r="18" spans="2:5" s="17" customFormat="1" ht="15.75" customHeight="1" x14ac:dyDescent="0.25">
      <c r="B18" s="18"/>
      <c r="C18" s="19"/>
      <c r="D18" s="19"/>
      <c r="E18" s="19"/>
    </row>
    <row r="19" spans="2:5" s="17" customFormat="1" ht="24.75" customHeight="1" x14ac:dyDescent="0.25">
      <c r="B19" s="18"/>
      <c r="C19" s="19"/>
      <c r="D19" s="19"/>
    </row>
    <row r="20" spans="2:5" s="17" customFormat="1" ht="24.75" customHeight="1" x14ac:dyDescent="0.25">
      <c r="B20" s="18"/>
      <c r="C20" s="19"/>
      <c r="D20" s="19"/>
    </row>
    <row r="21" spans="2:5" s="17" customFormat="1" ht="24.75" customHeight="1" x14ac:dyDescent="0.25">
      <c r="B21" s="18"/>
      <c r="C21" s="20"/>
      <c r="D21" s="21"/>
    </row>
    <row r="22" spans="2:5" s="17" customFormat="1" ht="24.75" customHeight="1" x14ac:dyDescent="0.25"/>
    <row r="23" spans="2:5" s="17" customFormat="1" ht="24.75" customHeight="1" x14ac:dyDescent="0.25"/>
    <row r="24" spans="2:5" s="17" customFormat="1" ht="24.75" customHeight="1" x14ac:dyDescent="0.25">
      <c r="B24" s="18"/>
      <c r="C24" s="20"/>
      <c r="D24" s="21"/>
    </row>
    <row r="27" spans="2:5" ht="15" customHeight="1" x14ac:dyDescent="0.25"/>
  </sheetData>
  <mergeCells count="6">
    <mergeCell ref="B3:E3"/>
    <mergeCell ref="B4:E4"/>
    <mergeCell ref="B5:B7"/>
    <mergeCell ref="C5:C7"/>
    <mergeCell ref="D5:D7"/>
    <mergeCell ref="E5:E7"/>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18"/>
  <sheetViews>
    <sheetView zoomScaleNormal="100" workbookViewId="0">
      <selection activeCell="E28" sqref="E28"/>
    </sheetView>
  </sheetViews>
  <sheetFormatPr defaultColWidth="9.140625" defaultRowHeight="15" x14ac:dyDescent="0.25"/>
  <cols>
    <col min="1" max="1" width="9.140625" style="16"/>
    <col min="2" max="2" width="20.140625" style="16" customWidth="1"/>
    <col min="3" max="3" width="21" style="16" customWidth="1"/>
    <col min="4" max="4" width="22.85546875" style="16" customWidth="1"/>
    <col min="5" max="5" width="24.140625" style="16" customWidth="1"/>
    <col min="6" max="7" width="9.140625" style="16"/>
    <col min="8" max="9" width="14.85546875" style="16" customWidth="1"/>
    <col min="10" max="1024" width="9.140625" style="16"/>
  </cols>
  <sheetData>
    <row r="1" spans="2:5" x14ac:dyDescent="0.25">
      <c r="B1" s="17"/>
      <c r="C1" s="17"/>
      <c r="D1" s="17"/>
      <c r="E1" s="17"/>
    </row>
    <row r="2" spans="2:5" x14ac:dyDescent="0.25">
      <c r="B2" s="17"/>
      <c r="C2" s="17"/>
      <c r="D2" s="17"/>
      <c r="E2" s="17"/>
    </row>
    <row r="3" spans="2:5" ht="49.5" customHeight="1" x14ac:dyDescent="0.25">
      <c r="B3" s="210" t="s">
        <v>14</v>
      </c>
      <c r="C3" s="210"/>
      <c r="D3" s="210"/>
      <c r="E3" s="210"/>
    </row>
    <row r="4" spans="2:5" x14ac:dyDescent="0.25">
      <c r="B4" s="211"/>
      <c r="C4" s="211"/>
      <c r="D4" s="211"/>
      <c r="E4" s="211"/>
    </row>
    <row r="5" spans="2:5" ht="18.75" customHeight="1" x14ac:dyDescent="0.25">
      <c r="B5" s="204" t="s">
        <v>1</v>
      </c>
      <c r="C5" s="205" t="s">
        <v>2</v>
      </c>
      <c r="D5" s="206" t="s">
        <v>3</v>
      </c>
      <c r="E5" s="207" t="s">
        <v>4</v>
      </c>
    </row>
    <row r="6" spans="2:5" ht="18.75" customHeight="1" x14ac:dyDescent="0.25">
      <c r="B6" s="204"/>
      <c r="C6" s="205"/>
      <c r="D6" s="206"/>
      <c r="E6" s="207"/>
    </row>
    <row r="7" spans="2:5" ht="18.75" customHeight="1" x14ac:dyDescent="0.25">
      <c r="B7" s="204"/>
      <c r="C7" s="205"/>
      <c r="D7" s="206"/>
      <c r="E7" s="207"/>
    </row>
    <row r="8" spans="2:5" ht="15.75" customHeight="1" x14ac:dyDescent="0.25">
      <c r="B8" s="3" t="s">
        <v>5</v>
      </c>
      <c r="C8" s="194">
        <v>1</v>
      </c>
      <c r="D8" s="194">
        <v>7328409.7800000003</v>
      </c>
      <c r="E8" s="195">
        <v>10840256.189999999</v>
      </c>
    </row>
    <row r="9" spans="2:5" ht="15.75" customHeight="1" x14ac:dyDescent="0.25">
      <c r="B9" s="5" t="s">
        <v>6</v>
      </c>
      <c r="C9" s="182">
        <v>19</v>
      </c>
      <c r="D9" s="182">
        <v>33832437</v>
      </c>
      <c r="E9" s="183">
        <v>54898495</v>
      </c>
    </row>
    <row r="10" spans="2:5" ht="15.75" customHeight="1" x14ac:dyDescent="0.25">
      <c r="B10" s="8" t="s">
        <v>7</v>
      </c>
      <c r="C10" s="182">
        <v>2</v>
      </c>
      <c r="D10" s="182">
        <v>17391759.689999998</v>
      </c>
      <c r="E10" s="183">
        <v>20746761.490000002</v>
      </c>
    </row>
    <row r="11" spans="2:5" ht="15.75" customHeight="1" x14ac:dyDescent="0.25">
      <c r="B11" s="9" t="s">
        <v>8</v>
      </c>
      <c r="C11" s="182">
        <v>0</v>
      </c>
      <c r="D11" s="182">
        <v>0</v>
      </c>
      <c r="E11" s="183">
        <v>0</v>
      </c>
    </row>
    <row r="12" spans="2:5" ht="15.75" customHeight="1" x14ac:dyDescent="0.25">
      <c r="B12" s="9" t="s">
        <v>9</v>
      </c>
      <c r="C12" s="182">
        <v>2</v>
      </c>
      <c r="D12" s="182">
        <v>604050</v>
      </c>
      <c r="E12" s="183">
        <v>713534</v>
      </c>
    </row>
    <row r="13" spans="2:5" ht="15.75" customHeight="1" x14ac:dyDescent="0.25">
      <c r="B13" s="10" t="s">
        <v>10</v>
      </c>
      <c r="C13" s="6">
        <v>0</v>
      </c>
      <c r="D13" s="6">
        <v>0</v>
      </c>
      <c r="E13" s="7">
        <v>0</v>
      </c>
    </row>
    <row r="14" spans="2:5" ht="24.95" customHeight="1" x14ac:dyDescent="0.25">
      <c r="B14" s="11" t="s">
        <v>11</v>
      </c>
      <c r="C14" s="12">
        <f>C9+C8+C10+C11+C12+C13</f>
        <v>24</v>
      </c>
      <c r="D14" s="12">
        <f>D9+D8+D10+D11+D12+D13</f>
        <v>59156656.469999999</v>
      </c>
      <c r="E14" s="13">
        <f>E9+E8+E10+E11+E12+E13</f>
        <v>87199046.680000007</v>
      </c>
    </row>
    <row r="16" spans="2:5" s="17" customFormat="1" ht="15" customHeight="1" x14ac:dyDescent="0.25">
      <c r="B16" s="23"/>
      <c r="C16" s="24"/>
      <c r="D16" s="24"/>
      <c r="E16" s="24"/>
    </row>
    <row r="17" spans="2:4" s="17" customFormat="1" ht="15" customHeight="1" x14ac:dyDescent="0.25">
      <c r="B17" s="23"/>
      <c r="C17" s="25"/>
      <c r="D17" s="26"/>
    </row>
    <row r="18" spans="2:4" s="17" customFormat="1" ht="15.75" customHeight="1" x14ac:dyDescent="0.25">
      <c r="B18" s="23"/>
      <c r="C18" s="24"/>
      <c r="D18" s="24"/>
    </row>
  </sheetData>
  <mergeCells count="6">
    <mergeCell ref="B3:E3"/>
    <mergeCell ref="B4:E4"/>
    <mergeCell ref="B5:B7"/>
    <mergeCell ref="C5:C7"/>
    <mergeCell ref="D5:D7"/>
    <mergeCell ref="E5:E7"/>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I17"/>
  <sheetViews>
    <sheetView zoomScale="85" zoomScaleNormal="85" workbookViewId="0">
      <selection activeCell="G22" sqref="G22"/>
    </sheetView>
  </sheetViews>
  <sheetFormatPr defaultColWidth="9.140625" defaultRowHeight="15" x14ac:dyDescent="0.25"/>
  <cols>
    <col min="1" max="1" width="4.85546875" style="27" customWidth="1"/>
    <col min="2" max="2" width="8.7109375" style="27" customWidth="1"/>
    <col min="3" max="3" width="42" style="27" customWidth="1"/>
    <col min="4" max="4" width="25.28515625" style="27" customWidth="1"/>
    <col min="5" max="5" width="20" style="27" customWidth="1"/>
    <col min="6" max="6" width="22" style="27" customWidth="1"/>
    <col min="7" max="7" width="38.140625" style="27" customWidth="1"/>
    <col min="8" max="8" width="26.85546875" style="27" customWidth="1"/>
    <col min="9" max="9" width="91.42578125" style="27" customWidth="1"/>
    <col min="10" max="10" width="20" style="163" customWidth="1"/>
    <col min="11" max="11" width="18.85546875" style="163" customWidth="1"/>
    <col min="12" max="12" width="15.140625" style="27" customWidth="1"/>
    <col min="13" max="13" width="23.85546875" style="27" customWidth="1"/>
    <col min="14" max="14" width="23.42578125" style="27" customWidth="1"/>
    <col min="15" max="15" width="16.28515625" style="27" customWidth="1"/>
    <col min="16" max="16" width="26" style="27" customWidth="1"/>
    <col min="17" max="17" width="24.5703125" style="27" customWidth="1"/>
    <col min="18" max="18" width="22.28515625" style="27" customWidth="1"/>
    <col min="19" max="19" width="24.85546875" style="27" customWidth="1"/>
    <col min="20" max="20" width="18.7109375" style="27" customWidth="1"/>
    <col min="21" max="21" width="23.42578125" style="27" customWidth="1"/>
    <col min="22" max="22" width="24.5703125" style="27" customWidth="1"/>
    <col min="23" max="23" width="26.7109375" style="27" customWidth="1"/>
    <col min="24" max="24" width="18.28515625" style="27" customWidth="1"/>
    <col min="25" max="25" width="20.42578125" style="27" customWidth="1"/>
    <col min="26" max="26" width="22.42578125" style="28" customWidth="1"/>
    <col min="27" max="27" width="22.28515625" style="27" customWidth="1"/>
    <col min="28" max="28" width="23.28515625" style="27" customWidth="1"/>
    <col min="29" max="29" width="30.7109375" style="27" customWidth="1"/>
    <col min="30" max="30" width="25.140625" style="27" customWidth="1"/>
    <col min="31" max="31" width="23.140625" style="27" customWidth="1"/>
    <col min="32" max="1023" width="9.140625" style="27"/>
  </cols>
  <sheetData>
    <row r="1" spans="1:30" x14ac:dyDescent="0.25">
      <c r="D1" s="29"/>
      <c r="R1" s="30"/>
      <c r="S1" s="30"/>
    </row>
    <row r="2" spans="1:30" ht="15.75" customHeight="1" x14ac:dyDescent="0.25">
      <c r="A2" s="31"/>
      <c r="P2" s="32"/>
    </row>
    <row r="3" spans="1:30" ht="39.75" customHeight="1" x14ac:dyDescent="0.25">
      <c r="A3" s="31"/>
      <c r="B3" s="33"/>
      <c r="C3" s="34"/>
      <c r="E3" s="33"/>
      <c r="F3" s="33"/>
      <c r="G3" s="212" t="s">
        <v>553</v>
      </c>
      <c r="H3" s="212"/>
      <c r="I3" s="212"/>
      <c r="J3" s="164"/>
      <c r="K3" s="165"/>
      <c r="L3" s="33"/>
      <c r="M3" s="33"/>
      <c r="N3" s="33"/>
      <c r="O3" s="33"/>
      <c r="P3" s="34"/>
      <c r="Q3" s="35"/>
      <c r="R3" s="36">
        <v>0</v>
      </c>
      <c r="S3" s="37"/>
      <c r="U3" s="36"/>
      <c r="V3" s="33"/>
      <c r="W3" s="36"/>
      <c r="X3" s="38"/>
      <c r="Y3" s="38"/>
      <c r="Z3" s="39"/>
      <c r="AA3" s="28"/>
      <c r="AB3" s="28"/>
    </row>
    <row r="4" spans="1:30" ht="15.75" customHeight="1" x14ac:dyDescent="0.25">
      <c r="A4" s="31"/>
      <c r="B4" s="33"/>
      <c r="C4" s="2"/>
      <c r="D4" s="33"/>
      <c r="E4" s="33"/>
      <c r="F4" s="33"/>
      <c r="G4" s="33"/>
      <c r="H4" s="33"/>
      <c r="I4" s="33"/>
      <c r="J4" s="165"/>
      <c r="K4" s="165"/>
      <c r="L4" s="33"/>
      <c r="M4" s="33"/>
      <c r="N4" s="33"/>
      <c r="O4" s="33"/>
      <c r="P4" s="36"/>
      <c r="Q4" s="36"/>
      <c r="R4" s="36"/>
      <c r="S4" s="32"/>
      <c r="T4" s="40"/>
      <c r="V4" s="33"/>
      <c r="W4" s="34"/>
      <c r="X4" s="28"/>
      <c r="Y4" s="28"/>
      <c r="Z4" s="41"/>
      <c r="AA4" s="41"/>
      <c r="AB4" s="41"/>
    </row>
    <row r="5" spans="1:30" ht="15.75" customHeight="1" thickBot="1" x14ac:dyDescent="0.3">
      <c r="A5" s="31"/>
      <c r="B5" s="33"/>
      <c r="C5" s="33"/>
      <c r="D5" s="33"/>
      <c r="E5" s="33"/>
      <c r="F5" s="33"/>
      <c r="G5" s="33"/>
      <c r="I5" s="33"/>
      <c r="J5" s="165"/>
      <c r="K5" s="165"/>
      <c r="L5" s="33"/>
      <c r="M5" s="33"/>
      <c r="N5" s="33"/>
      <c r="O5" s="33"/>
      <c r="P5" s="34"/>
      <c r="Q5" s="34"/>
      <c r="R5" s="34"/>
      <c r="S5" s="33"/>
      <c r="T5" s="42"/>
      <c r="U5" s="33"/>
      <c r="V5" s="33"/>
      <c r="W5" s="33"/>
      <c r="X5" s="33"/>
      <c r="Y5" s="33"/>
      <c r="Z5" s="43"/>
      <c r="AA5" s="43"/>
      <c r="AB5" s="43"/>
      <c r="AC5" s="44"/>
      <c r="AD5" s="44"/>
    </row>
    <row r="6" spans="1:30" ht="40.5" customHeight="1" thickBot="1" x14ac:dyDescent="0.3">
      <c r="A6" s="28"/>
      <c r="B6" s="213" t="s">
        <v>15</v>
      </c>
      <c r="C6" s="214" t="s">
        <v>16</v>
      </c>
      <c r="D6" s="214" t="s">
        <v>17</v>
      </c>
      <c r="E6" s="214" t="s">
        <v>18</v>
      </c>
      <c r="F6" s="214" t="s">
        <v>19</v>
      </c>
      <c r="G6" s="214" t="s">
        <v>20</v>
      </c>
      <c r="H6" s="214" t="s">
        <v>21</v>
      </c>
      <c r="I6" s="214" t="s">
        <v>22</v>
      </c>
      <c r="J6" s="219" t="s">
        <v>23</v>
      </c>
      <c r="K6" s="219" t="s">
        <v>24</v>
      </c>
      <c r="L6" s="214" t="s">
        <v>25</v>
      </c>
      <c r="M6" s="214" t="s">
        <v>26</v>
      </c>
      <c r="N6" s="214" t="s">
        <v>27</v>
      </c>
      <c r="O6" s="214" t="s">
        <v>28</v>
      </c>
      <c r="P6" s="214" t="s">
        <v>30</v>
      </c>
      <c r="Q6" s="216" t="s">
        <v>31</v>
      </c>
      <c r="R6" s="216"/>
      <c r="S6" s="216"/>
      <c r="T6" s="216"/>
      <c r="U6" s="217" t="s">
        <v>32</v>
      </c>
      <c r="V6" s="217" t="s">
        <v>33</v>
      </c>
      <c r="W6" s="217" t="s">
        <v>34</v>
      </c>
      <c r="X6" s="217" t="s">
        <v>35</v>
      </c>
      <c r="Y6" s="217" t="s">
        <v>36</v>
      </c>
      <c r="Z6" s="215" t="s">
        <v>37</v>
      </c>
      <c r="AA6" s="215"/>
      <c r="AB6" s="43"/>
      <c r="AC6" s="28"/>
      <c r="AD6" s="28"/>
    </row>
    <row r="7" spans="1:30" ht="33" customHeight="1" thickBot="1" x14ac:dyDescent="0.3">
      <c r="A7" s="28"/>
      <c r="B7" s="213"/>
      <c r="C7" s="214"/>
      <c r="D7" s="214"/>
      <c r="E7" s="214"/>
      <c r="F7" s="214"/>
      <c r="G7" s="214"/>
      <c r="H7" s="214"/>
      <c r="I7" s="214"/>
      <c r="J7" s="219"/>
      <c r="K7" s="219"/>
      <c r="L7" s="214"/>
      <c r="M7" s="214"/>
      <c r="N7" s="214"/>
      <c r="O7" s="214"/>
      <c r="P7" s="214"/>
      <c r="Q7" s="45" t="s">
        <v>38</v>
      </c>
      <c r="R7" s="45" t="s">
        <v>39</v>
      </c>
      <c r="S7" s="45" t="s">
        <v>40</v>
      </c>
      <c r="T7" s="45" t="s">
        <v>41</v>
      </c>
      <c r="U7" s="217"/>
      <c r="V7" s="217"/>
      <c r="W7" s="217"/>
      <c r="X7" s="217"/>
      <c r="Y7" s="217"/>
      <c r="Z7" s="46" t="s">
        <v>38</v>
      </c>
      <c r="AA7" s="47" t="s">
        <v>42</v>
      </c>
      <c r="AB7" s="43"/>
      <c r="AC7" s="28"/>
      <c r="AD7" s="28"/>
    </row>
    <row r="8" spans="1:30" s="60" customFormat="1" ht="30" customHeight="1" x14ac:dyDescent="0.25">
      <c r="A8" s="48"/>
      <c r="B8" s="49">
        <v>1</v>
      </c>
      <c r="C8" s="50" t="s">
        <v>43</v>
      </c>
      <c r="D8" s="51" t="s">
        <v>44</v>
      </c>
      <c r="E8" s="51">
        <v>106365</v>
      </c>
      <c r="F8" s="52" t="s">
        <v>45</v>
      </c>
      <c r="G8" s="53" t="s">
        <v>46</v>
      </c>
      <c r="H8" s="51" t="s">
        <v>47</v>
      </c>
      <c r="I8" s="54" t="s">
        <v>48</v>
      </c>
      <c r="J8" s="166">
        <v>42922</v>
      </c>
      <c r="K8" s="166" t="s">
        <v>445</v>
      </c>
      <c r="L8" s="55">
        <v>0.84999990680448489</v>
      </c>
      <c r="M8" s="51" t="s">
        <v>49</v>
      </c>
      <c r="N8" s="51" t="s">
        <v>50</v>
      </c>
      <c r="O8" s="51" t="s">
        <v>51</v>
      </c>
      <c r="P8" s="56">
        <v>8621659.5099999998</v>
      </c>
      <c r="Q8" s="56">
        <v>7328409.7800000003</v>
      </c>
      <c r="R8" s="56">
        <v>1120815.6200000001</v>
      </c>
      <c r="S8" s="56">
        <v>172434.11</v>
      </c>
      <c r="T8" s="56">
        <v>0</v>
      </c>
      <c r="U8" s="56">
        <v>1649701.33</v>
      </c>
      <c r="V8" s="56">
        <v>568895.35</v>
      </c>
      <c r="W8" s="56">
        <v>10840256.189999999</v>
      </c>
      <c r="X8" s="56" t="s">
        <v>52</v>
      </c>
      <c r="Y8" s="56" t="s">
        <v>53</v>
      </c>
      <c r="Z8" s="57">
        <v>6575620.1200000001</v>
      </c>
      <c r="AA8" s="58">
        <v>1005683.0800000001</v>
      </c>
      <c r="AB8" s="59"/>
      <c r="AC8" s="59"/>
      <c r="AD8" s="59"/>
    </row>
    <row r="9" spans="1:30" s="60" customFormat="1" ht="30" customHeight="1" x14ac:dyDescent="0.25">
      <c r="A9" s="48"/>
      <c r="B9" s="61">
        <v>2</v>
      </c>
      <c r="C9" s="62" t="s">
        <v>54</v>
      </c>
      <c r="D9" s="63" t="s">
        <v>55</v>
      </c>
      <c r="E9" s="63">
        <v>103033</v>
      </c>
      <c r="F9" s="64" t="s">
        <v>56</v>
      </c>
      <c r="G9" s="65"/>
      <c r="H9" s="63" t="s">
        <v>57</v>
      </c>
      <c r="I9" s="66" t="s">
        <v>58</v>
      </c>
      <c r="J9" s="167">
        <v>42662</v>
      </c>
      <c r="K9" s="167" t="s">
        <v>479</v>
      </c>
      <c r="L9" s="67">
        <v>0.85</v>
      </c>
      <c r="M9" s="63" t="s">
        <v>49</v>
      </c>
      <c r="N9" s="63" t="s">
        <v>50</v>
      </c>
      <c r="O9" s="63" t="s">
        <v>59</v>
      </c>
      <c r="P9" s="68">
        <v>199361184.41</v>
      </c>
      <c r="Q9" s="68">
        <v>169457006.74849999</v>
      </c>
      <c r="R9" s="68">
        <v>25916953.973299999</v>
      </c>
      <c r="S9" s="68">
        <v>3987223.6882000002</v>
      </c>
      <c r="T9" s="68">
        <v>0</v>
      </c>
      <c r="U9" s="68">
        <v>42660365</v>
      </c>
      <c r="V9" s="68">
        <v>16842247</v>
      </c>
      <c r="W9" s="68">
        <v>258863796.41</v>
      </c>
      <c r="X9" s="68" t="s">
        <v>60</v>
      </c>
      <c r="Y9" s="68"/>
      <c r="Z9" s="69">
        <v>59458957.100000001</v>
      </c>
      <c r="AA9" s="70">
        <v>8023134.5900000008</v>
      </c>
      <c r="AB9" s="59"/>
      <c r="AC9" s="59"/>
      <c r="AD9" s="59"/>
    </row>
    <row r="10" spans="1:30" s="60" customFormat="1" ht="30" customHeight="1" x14ac:dyDescent="0.25">
      <c r="A10" s="48"/>
      <c r="B10" s="184">
        <v>3</v>
      </c>
      <c r="C10" s="62" t="s">
        <v>54</v>
      </c>
      <c r="D10" s="63" t="s">
        <v>61</v>
      </c>
      <c r="E10" s="63">
        <v>105504</v>
      </c>
      <c r="F10" s="64" t="s">
        <v>62</v>
      </c>
      <c r="G10" s="65" t="s">
        <v>63</v>
      </c>
      <c r="H10" s="63" t="s">
        <v>64</v>
      </c>
      <c r="I10" s="66" t="s">
        <v>65</v>
      </c>
      <c r="J10" s="167" t="s">
        <v>66</v>
      </c>
      <c r="K10" s="167" t="s">
        <v>67</v>
      </c>
      <c r="L10" s="67">
        <v>0.85000000181602964</v>
      </c>
      <c r="M10" s="63" t="s">
        <v>49</v>
      </c>
      <c r="N10" s="63" t="s">
        <v>50</v>
      </c>
      <c r="O10" s="63" t="s">
        <v>68</v>
      </c>
      <c r="P10" s="68">
        <v>5506518</v>
      </c>
      <c r="Q10" s="68">
        <v>4680540.3099999996</v>
      </c>
      <c r="R10" s="68">
        <v>770912.52</v>
      </c>
      <c r="S10" s="68">
        <v>55065.17</v>
      </c>
      <c r="T10" s="68">
        <v>0</v>
      </c>
      <c r="U10" s="68">
        <v>1060264.1299999999</v>
      </c>
      <c r="V10" s="68">
        <v>0</v>
      </c>
      <c r="W10" s="68">
        <v>6566782.1299999999</v>
      </c>
      <c r="X10" s="68" t="s">
        <v>69</v>
      </c>
      <c r="Y10" s="68"/>
      <c r="Z10" s="69">
        <v>3338116.5999999996</v>
      </c>
      <c r="AA10" s="70">
        <v>549807.44000000006</v>
      </c>
      <c r="AB10" s="59"/>
      <c r="AC10" s="59"/>
      <c r="AD10" s="59"/>
    </row>
    <row r="11" spans="1:30" s="60" customFormat="1" ht="30" customHeight="1" x14ac:dyDescent="0.25">
      <c r="A11" s="48"/>
      <c r="B11" s="193">
        <v>4</v>
      </c>
      <c r="C11" s="62" t="s">
        <v>70</v>
      </c>
      <c r="D11" s="63" t="s">
        <v>71</v>
      </c>
      <c r="E11" s="63">
        <v>102011</v>
      </c>
      <c r="F11" s="64" t="s">
        <v>72</v>
      </c>
      <c r="G11" s="220" t="s">
        <v>73</v>
      </c>
      <c r="H11" s="63" t="s">
        <v>74</v>
      </c>
      <c r="I11" s="66" t="s">
        <v>75</v>
      </c>
      <c r="J11" s="167">
        <v>42866</v>
      </c>
      <c r="K11" s="167" t="s">
        <v>480</v>
      </c>
      <c r="L11" s="67">
        <v>0.84999999733245091</v>
      </c>
      <c r="M11" s="63" t="s">
        <v>49</v>
      </c>
      <c r="N11" s="63" t="s">
        <v>50</v>
      </c>
      <c r="O11" s="63" t="s">
        <v>51</v>
      </c>
      <c r="P11" s="68">
        <v>937189.85</v>
      </c>
      <c r="Q11" s="68">
        <v>796611.37</v>
      </c>
      <c r="R11" s="68">
        <v>0</v>
      </c>
      <c r="S11" s="68">
        <v>140578.48000000001</v>
      </c>
      <c r="T11" s="68">
        <v>0</v>
      </c>
      <c r="U11" s="68">
        <v>0</v>
      </c>
      <c r="V11" s="68">
        <v>0</v>
      </c>
      <c r="W11" s="68">
        <v>937189.85</v>
      </c>
      <c r="X11" s="68" t="s">
        <v>69</v>
      </c>
      <c r="Y11" s="68"/>
      <c r="Z11" s="71">
        <v>440926.11</v>
      </c>
      <c r="AA11" s="72">
        <v>77810.47</v>
      </c>
      <c r="AB11" s="59"/>
      <c r="AC11" s="59"/>
      <c r="AD11" s="59"/>
    </row>
    <row r="12" spans="1:30" s="60" customFormat="1" ht="30" customHeight="1" x14ac:dyDescent="0.25">
      <c r="A12" s="48"/>
      <c r="B12" s="61">
        <v>5</v>
      </c>
      <c r="C12" s="62" t="s">
        <v>70</v>
      </c>
      <c r="D12" s="185" t="s">
        <v>76</v>
      </c>
      <c r="E12" s="185">
        <v>102055</v>
      </c>
      <c r="F12" s="186" t="s">
        <v>77</v>
      </c>
      <c r="G12" s="221"/>
      <c r="H12" s="185" t="s">
        <v>78</v>
      </c>
      <c r="I12" s="187" t="s">
        <v>79</v>
      </c>
      <c r="J12" s="188">
        <v>42907</v>
      </c>
      <c r="K12" s="188" t="s">
        <v>480</v>
      </c>
      <c r="L12" s="189">
        <v>0.84999999674325588</v>
      </c>
      <c r="M12" s="185" t="s">
        <v>49</v>
      </c>
      <c r="N12" s="185" t="s">
        <v>50</v>
      </c>
      <c r="O12" s="185" t="s">
        <v>51</v>
      </c>
      <c r="P12" s="190">
        <v>767637.85000000009</v>
      </c>
      <c r="Q12" s="190">
        <v>652492.17000000004</v>
      </c>
      <c r="R12" s="190">
        <v>98916.43</v>
      </c>
      <c r="S12" s="190">
        <v>16229.25</v>
      </c>
      <c r="T12" s="190">
        <v>0</v>
      </c>
      <c r="U12" s="190">
        <v>20277.599999999999</v>
      </c>
      <c r="V12" s="190">
        <v>0</v>
      </c>
      <c r="W12" s="190">
        <v>787915.45000000007</v>
      </c>
      <c r="X12" s="190" t="s">
        <v>69</v>
      </c>
      <c r="Y12" s="190"/>
      <c r="Z12" s="191">
        <v>473785.45</v>
      </c>
      <c r="AA12" s="192">
        <v>83443.3</v>
      </c>
      <c r="AB12" s="59"/>
      <c r="AC12" s="59"/>
      <c r="AD12" s="59"/>
    </row>
    <row r="13" spans="1:30" s="60" customFormat="1" ht="30" customHeight="1" x14ac:dyDescent="0.25">
      <c r="A13" s="48"/>
      <c r="B13" s="61">
        <v>6</v>
      </c>
      <c r="C13" s="62" t="s">
        <v>473</v>
      </c>
      <c r="D13" s="201" t="s">
        <v>474</v>
      </c>
      <c r="E13" s="201">
        <v>139963</v>
      </c>
      <c r="F13" s="186" t="s">
        <v>475</v>
      </c>
      <c r="G13" s="202"/>
      <c r="H13" s="201" t="s">
        <v>476</v>
      </c>
      <c r="I13" s="187" t="s">
        <v>474</v>
      </c>
      <c r="J13" s="188" t="s">
        <v>477</v>
      </c>
      <c r="K13" s="188" t="s">
        <v>478</v>
      </c>
      <c r="L13" s="189">
        <v>1</v>
      </c>
      <c r="M13" s="201" t="s">
        <v>49</v>
      </c>
      <c r="N13" s="201" t="s">
        <v>50</v>
      </c>
      <c r="O13" s="201" t="s">
        <v>51</v>
      </c>
      <c r="P13" s="190">
        <v>11500102.220000001</v>
      </c>
      <c r="Q13" s="190">
        <v>11500102.220000001</v>
      </c>
      <c r="R13" s="190">
        <v>0</v>
      </c>
      <c r="S13" s="190">
        <v>0</v>
      </c>
      <c r="T13" s="190">
        <v>0</v>
      </c>
      <c r="U13" s="190">
        <v>0</v>
      </c>
      <c r="V13" s="190">
        <v>0</v>
      </c>
      <c r="W13" s="190">
        <v>11500102.220000001</v>
      </c>
      <c r="X13" s="190" t="s">
        <v>69</v>
      </c>
      <c r="Y13" s="190"/>
      <c r="Z13" s="191"/>
      <c r="AA13" s="192">
        <v>0</v>
      </c>
      <c r="AB13" s="59"/>
      <c r="AC13" s="59"/>
      <c r="AD13" s="59"/>
    </row>
    <row r="14" spans="1:30" s="60" customFormat="1" ht="30" customHeight="1" thickBot="1" x14ac:dyDescent="0.3">
      <c r="A14" s="48"/>
      <c r="B14" s="61">
        <v>7</v>
      </c>
      <c r="C14" s="73" t="s">
        <v>505</v>
      </c>
      <c r="D14" s="74" t="s">
        <v>506</v>
      </c>
      <c r="E14" s="74" t="s">
        <v>507</v>
      </c>
      <c r="F14" s="75" t="s">
        <v>508</v>
      </c>
      <c r="G14" s="73"/>
      <c r="H14" s="74" t="s">
        <v>509</v>
      </c>
      <c r="I14" s="76"/>
      <c r="J14" s="168" t="s">
        <v>510</v>
      </c>
      <c r="K14" s="168" t="s">
        <v>308</v>
      </c>
      <c r="L14" s="77">
        <v>1</v>
      </c>
      <c r="M14" s="74" t="s">
        <v>49</v>
      </c>
      <c r="N14" s="74" t="s">
        <v>50</v>
      </c>
      <c r="O14" s="74"/>
      <c r="P14" s="78">
        <v>30892291.780000001</v>
      </c>
      <c r="Q14" s="78">
        <v>30892291.780000001</v>
      </c>
      <c r="R14" s="78">
        <v>0</v>
      </c>
      <c r="S14" s="78">
        <v>0</v>
      </c>
      <c r="T14" s="78">
        <v>0</v>
      </c>
      <c r="U14" s="78">
        <v>424.81</v>
      </c>
      <c r="V14" s="78">
        <v>0</v>
      </c>
      <c r="W14" s="78">
        <v>30892716.59</v>
      </c>
      <c r="X14" s="78" t="s">
        <v>69</v>
      </c>
      <c r="Y14" s="78"/>
      <c r="Z14" s="79">
        <v>0</v>
      </c>
      <c r="AA14" s="80">
        <v>0</v>
      </c>
      <c r="AB14" s="59"/>
      <c r="AC14" s="59"/>
      <c r="AD14" s="59"/>
    </row>
    <row r="15" spans="1:30" s="42" customFormat="1" ht="28.5" customHeight="1" thickBot="1" x14ac:dyDescent="0.25">
      <c r="B15" s="218" t="s">
        <v>11</v>
      </c>
      <c r="C15" s="218"/>
      <c r="D15" s="218"/>
      <c r="E15" s="218"/>
      <c r="F15" s="218"/>
      <c r="G15" s="218"/>
      <c r="H15" s="218"/>
      <c r="I15" s="218"/>
      <c r="J15" s="218"/>
      <c r="K15" s="218"/>
      <c r="L15" s="218"/>
      <c r="M15" s="218"/>
      <c r="N15" s="218"/>
      <c r="O15" s="218"/>
      <c r="P15" s="81">
        <f t="shared" ref="P15:W15" si="0">SUM(P8:P14)</f>
        <v>257586583.61999997</v>
      </c>
      <c r="Q15" s="81">
        <f t="shared" si="0"/>
        <v>225307454.37849998</v>
      </c>
      <c r="R15" s="81">
        <f t="shared" si="0"/>
        <v>27907598.543299999</v>
      </c>
      <c r="S15" s="81">
        <f t="shared" si="0"/>
        <v>4371530.6982000005</v>
      </c>
      <c r="T15" s="81">
        <f t="shared" si="0"/>
        <v>0</v>
      </c>
      <c r="U15" s="81">
        <f t="shared" si="0"/>
        <v>45391032.870000005</v>
      </c>
      <c r="V15" s="81">
        <f t="shared" si="0"/>
        <v>17411142.350000001</v>
      </c>
      <c r="W15" s="81">
        <f t="shared" si="0"/>
        <v>320388758.84000003</v>
      </c>
      <c r="X15" s="81"/>
      <c r="Y15" s="81"/>
      <c r="Z15" s="81">
        <f>SUM(Z8:Z14)</f>
        <v>70287405.379999995</v>
      </c>
      <c r="AA15" s="82">
        <f>SUM(AA8:AA14)</f>
        <v>9739878.8800000027</v>
      </c>
    </row>
    <row r="16" spans="1:30" ht="28.5" customHeight="1" x14ac:dyDescent="0.25"/>
    <row r="17" spans="17:23" ht="28.5" customHeight="1" x14ac:dyDescent="0.25">
      <c r="Q17" s="83"/>
      <c r="R17" s="83"/>
      <c r="S17" s="83"/>
      <c r="T17" s="83"/>
      <c r="U17" s="83"/>
      <c r="V17" s="83"/>
      <c r="W17" s="83"/>
    </row>
  </sheetData>
  <mergeCells count="25">
    <mergeCell ref="B15:O15"/>
    <mergeCell ref="V6:V7"/>
    <mergeCell ref="W6:W7"/>
    <mergeCell ref="X6:X7"/>
    <mergeCell ref="Y6:Y7"/>
    <mergeCell ref="J6:J7"/>
    <mergeCell ref="K6:K7"/>
    <mergeCell ref="L6:L7"/>
    <mergeCell ref="M6:M7"/>
    <mergeCell ref="N6:N7"/>
    <mergeCell ref="G11:G12"/>
    <mergeCell ref="Z6:AA6"/>
    <mergeCell ref="O6:O7"/>
    <mergeCell ref="P6:P7"/>
    <mergeCell ref="Q6:T6"/>
    <mergeCell ref="U6:U7"/>
    <mergeCell ref="G3:I3"/>
    <mergeCell ref="B6:B7"/>
    <mergeCell ref="C6:C7"/>
    <mergeCell ref="D6:D7"/>
    <mergeCell ref="E6:E7"/>
    <mergeCell ref="F6:F7"/>
    <mergeCell ref="G6:G7"/>
    <mergeCell ref="H6:H7"/>
    <mergeCell ref="I6:I7"/>
  </mergeCells>
  <pageMargins left="0.118055555555556" right="0.118055555555556" top="0.15763888888888899" bottom="0.15763888888888899" header="0.51180555555555496" footer="0.51180555555555496"/>
  <pageSetup paperSize="8" scale="50"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85"/>
  <sheetViews>
    <sheetView zoomScale="85" zoomScaleNormal="85" workbookViewId="0">
      <selection activeCell="K91" sqref="K91"/>
    </sheetView>
  </sheetViews>
  <sheetFormatPr defaultColWidth="9.140625" defaultRowHeight="15" x14ac:dyDescent="0.25"/>
  <cols>
    <col min="1" max="1" width="9.28515625" style="84" customWidth="1"/>
    <col min="2" max="2" width="19.85546875" style="85" customWidth="1"/>
    <col min="3" max="3" width="9.28515625" style="85" customWidth="1"/>
    <col min="4" max="4" width="24.42578125" style="86" customWidth="1"/>
    <col min="5" max="5" width="19.85546875" style="87" customWidth="1"/>
    <col min="6" max="6" width="63" style="86" customWidth="1"/>
    <col min="7" max="7" width="14.140625" style="273" customWidth="1"/>
    <col min="8" max="8" width="15" style="273" customWidth="1"/>
    <col min="9" max="10" width="9.140625" style="85"/>
    <col min="11" max="11" width="21.5703125" style="85" customWidth="1"/>
    <col min="12" max="13" width="13.140625" style="85" customWidth="1"/>
    <col min="14" max="14" width="15.28515625" style="85" customWidth="1"/>
    <col min="15" max="16" width="11.7109375" style="85" customWidth="1"/>
    <col min="17" max="17" width="13.85546875" style="85" customWidth="1"/>
    <col min="18" max="18" width="11.85546875" style="85" customWidth="1"/>
    <col min="19" max="19" width="12.7109375" style="85" customWidth="1"/>
    <col min="20" max="20" width="18.28515625" style="85" customWidth="1"/>
    <col min="21" max="21" width="9.28515625" style="85" customWidth="1"/>
    <col min="22" max="22" width="16" style="85" customWidth="1"/>
    <col min="23" max="23" width="16.7109375" style="85" customWidth="1"/>
    <col min="24" max="1024" width="9.140625" style="85"/>
  </cols>
  <sheetData>
    <row r="1" spans="1:25" s="89" customFormat="1" ht="30" customHeight="1" x14ac:dyDescent="0.2">
      <c r="A1" s="88"/>
      <c r="D1" s="90"/>
      <c r="E1" s="91"/>
      <c r="F1" s="90"/>
      <c r="G1" s="268"/>
      <c r="H1" s="268"/>
      <c r="N1" s="92"/>
      <c r="O1" s="92"/>
      <c r="P1" s="92"/>
      <c r="Q1" s="92"/>
      <c r="R1" s="92"/>
      <c r="S1" s="92"/>
      <c r="V1" s="92"/>
      <c r="W1" s="92"/>
    </row>
    <row r="2" spans="1:25" s="89" customFormat="1" ht="30" customHeight="1" x14ac:dyDescent="0.25">
      <c r="A2" s="88"/>
      <c r="C2" s="223" t="s">
        <v>472</v>
      </c>
      <c r="D2" s="223"/>
      <c r="E2" s="223"/>
      <c r="F2" s="223"/>
      <c r="G2" s="269"/>
      <c r="H2" s="269"/>
      <c r="I2" s="93"/>
      <c r="J2" s="93"/>
      <c r="K2" s="93"/>
      <c r="L2" s="93"/>
      <c r="N2" s="92"/>
      <c r="O2" s="92"/>
      <c r="P2" s="92"/>
      <c r="Q2" s="92"/>
      <c r="R2" s="92"/>
      <c r="S2" s="92"/>
      <c r="V2" s="92"/>
      <c r="W2" s="92"/>
    </row>
    <row r="3" spans="1:25" s="89" customFormat="1" ht="30" customHeight="1" x14ac:dyDescent="0.2">
      <c r="A3" s="88"/>
      <c r="D3" s="90"/>
      <c r="E3" s="91"/>
      <c r="F3" s="94"/>
      <c r="G3" s="269"/>
      <c r="H3" s="269"/>
      <c r="I3" s="95"/>
      <c r="J3" s="95"/>
      <c r="N3" s="92"/>
      <c r="O3" s="92"/>
      <c r="P3" s="92"/>
      <c r="Q3" s="92"/>
      <c r="R3" s="92"/>
      <c r="S3" s="92"/>
      <c r="V3" s="92"/>
      <c r="W3" s="92"/>
    </row>
    <row r="4" spans="1:25" s="89" customFormat="1" ht="30" customHeight="1" thickBot="1" x14ac:dyDescent="0.25">
      <c r="A4" s="88"/>
      <c r="D4" s="90"/>
      <c r="E4" s="91"/>
      <c r="F4" s="90"/>
      <c r="G4" s="268"/>
      <c r="H4" s="268"/>
      <c r="N4" s="92"/>
      <c r="O4" s="92"/>
      <c r="P4" s="92"/>
      <c r="Q4" s="92"/>
      <c r="R4" s="92"/>
      <c r="S4" s="92"/>
      <c r="V4" s="92"/>
      <c r="W4" s="92"/>
    </row>
    <row r="5" spans="1:25" s="88" customFormat="1" ht="30" customHeight="1" thickBot="1" x14ac:dyDescent="0.3">
      <c r="A5" s="224" t="s">
        <v>80</v>
      </c>
      <c r="B5" s="222" t="s">
        <v>81</v>
      </c>
      <c r="C5" s="222" t="s">
        <v>82</v>
      </c>
      <c r="D5" s="222" t="s">
        <v>17</v>
      </c>
      <c r="E5" s="222" t="s">
        <v>83</v>
      </c>
      <c r="F5" s="222" t="s">
        <v>22</v>
      </c>
      <c r="G5" s="270" t="s">
        <v>23</v>
      </c>
      <c r="H5" s="270" t="s">
        <v>24</v>
      </c>
      <c r="I5" s="222" t="s">
        <v>26</v>
      </c>
      <c r="J5" s="222" t="s">
        <v>27</v>
      </c>
      <c r="K5" s="222" t="s">
        <v>84</v>
      </c>
      <c r="L5" s="222" t="s">
        <v>28</v>
      </c>
      <c r="M5" s="230" t="s">
        <v>29</v>
      </c>
      <c r="N5" s="231" t="s">
        <v>85</v>
      </c>
      <c r="O5" s="231"/>
      <c r="P5" s="231"/>
      <c r="Q5" s="96"/>
      <c r="R5" s="96"/>
      <c r="S5" s="232" t="s">
        <v>34</v>
      </c>
      <c r="T5" s="232" t="s">
        <v>35</v>
      </c>
      <c r="U5" s="222" t="s">
        <v>36</v>
      </c>
      <c r="V5" s="226" t="s">
        <v>37</v>
      </c>
      <c r="W5" s="226"/>
    </row>
    <row r="6" spans="1:25" s="88" customFormat="1" ht="30" customHeight="1" thickBot="1" x14ac:dyDescent="0.3">
      <c r="A6" s="224"/>
      <c r="B6" s="222"/>
      <c r="C6" s="222"/>
      <c r="D6" s="222"/>
      <c r="E6" s="222"/>
      <c r="F6" s="222"/>
      <c r="G6" s="270"/>
      <c r="H6" s="270"/>
      <c r="I6" s="222"/>
      <c r="J6" s="222"/>
      <c r="K6" s="222"/>
      <c r="L6" s="222"/>
      <c r="M6" s="230"/>
      <c r="N6" s="227" t="s">
        <v>86</v>
      </c>
      <c r="O6" s="227"/>
      <c r="P6" s="228" t="s">
        <v>87</v>
      </c>
      <c r="Q6" s="228" t="s">
        <v>88</v>
      </c>
      <c r="R6" s="228" t="s">
        <v>32</v>
      </c>
      <c r="S6" s="232"/>
      <c r="T6" s="232"/>
      <c r="U6" s="222"/>
      <c r="V6" s="228" t="s">
        <v>38</v>
      </c>
      <c r="W6" s="229" t="s">
        <v>39</v>
      </c>
    </row>
    <row r="7" spans="1:25" s="88" customFormat="1" ht="30" customHeight="1" thickBot="1" x14ac:dyDescent="0.3">
      <c r="A7" s="224"/>
      <c r="B7" s="222"/>
      <c r="C7" s="222"/>
      <c r="D7" s="222"/>
      <c r="E7" s="222"/>
      <c r="F7" s="222"/>
      <c r="G7" s="270"/>
      <c r="H7" s="270"/>
      <c r="I7" s="222"/>
      <c r="J7" s="222"/>
      <c r="K7" s="222"/>
      <c r="L7" s="222"/>
      <c r="M7" s="230"/>
      <c r="N7" s="97" t="s">
        <v>38</v>
      </c>
      <c r="O7" s="97" t="s">
        <v>89</v>
      </c>
      <c r="P7" s="228"/>
      <c r="Q7" s="228"/>
      <c r="R7" s="228"/>
      <c r="S7" s="228"/>
      <c r="T7" s="228"/>
      <c r="U7" s="222"/>
      <c r="V7" s="228"/>
      <c r="W7" s="229"/>
    </row>
    <row r="8" spans="1:25" s="105" customFormat="1" ht="30" customHeight="1" x14ac:dyDescent="0.2">
      <c r="A8" s="169">
        <v>1</v>
      </c>
      <c r="B8" s="170" t="s">
        <v>90</v>
      </c>
      <c r="C8" s="170">
        <v>105242</v>
      </c>
      <c r="D8" s="171" t="s">
        <v>97</v>
      </c>
      <c r="E8" s="172" t="s">
        <v>98</v>
      </c>
      <c r="F8" s="171" t="s">
        <v>99</v>
      </c>
      <c r="G8" s="271">
        <v>42916</v>
      </c>
      <c r="H8" s="271">
        <v>43281</v>
      </c>
      <c r="I8" s="170" t="s">
        <v>91</v>
      </c>
      <c r="J8" s="170" t="s">
        <v>92</v>
      </c>
      <c r="K8" s="173" t="s">
        <v>100</v>
      </c>
      <c r="L8" s="170" t="s">
        <v>94</v>
      </c>
      <c r="M8" s="170" t="s">
        <v>95</v>
      </c>
      <c r="N8" s="174">
        <v>606818.04</v>
      </c>
      <c r="O8" s="174">
        <v>107085.54</v>
      </c>
      <c r="P8" s="174">
        <v>178475.89</v>
      </c>
      <c r="Q8" s="174">
        <v>350808.01</v>
      </c>
      <c r="R8" s="174">
        <v>172332.12</v>
      </c>
      <c r="S8" s="174">
        <v>1064711.5900000001</v>
      </c>
      <c r="T8" s="175" t="s">
        <v>96</v>
      </c>
      <c r="U8" s="170">
        <v>1</v>
      </c>
      <c r="V8" s="174">
        <v>605841.9</v>
      </c>
      <c r="W8" s="176">
        <v>106913.28</v>
      </c>
      <c r="Y8" s="106"/>
    </row>
    <row r="9" spans="1:25" s="105" customFormat="1" ht="30" customHeight="1" x14ac:dyDescent="0.2">
      <c r="A9" s="98">
        <v>2</v>
      </c>
      <c r="B9" s="99" t="s">
        <v>90</v>
      </c>
      <c r="C9" s="99">
        <v>102849</v>
      </c>
      <c r="D9" s="100" t="s">
        <v>101</v>
      </c>
      <c r="E9" s="101" t="s">
        <v>102</v>
      </c>
      <c r="F9" s="100" t="s">
        <v>103</v>
      </c>
      <c r="G9" s="272">
        <v>42916</v>
      </c>
      <c r="H9" s="272">
        <v>43190</v>
      </c>
      <c r="I9" s="99" t="s">
        <v>91</v>
      </c>
      <c r="J9" s="99" t="s">
        <v>92</v>
      </c>
      <c r="K9" s="102" t="s">
        <v>104</v>
      </c>
      <c r="L9" s="99" t="s">
        <v>94</v>
      </c>
      <c r="M9" s="99" t="s">
        <v>95</v>
      </c>
      <c r="N9" s="103">
        <v>613118.05000000005</v>
      </c>
      <c r="O9" s="103">
        <v>108197.3</v>
      </c>
      <c r="P9" s="103">
        <v>311031.84000000003</v>
      </c>
      <c r="Q9" s="103">
        <v>511914</v>
      </c>
      <c r="R9" s="103">
        <v>200882.16</v>
      </c>
      <c r="S9" s="103">
        <v>1233229.3500000001</v>
      </c>
      <c r="T9" s="99" t="s">
        <v>96</v>
      </c>
      <c r="U9" s="99">
        <v>1</v>
      </c>
      <c r="V9" s="103">
        <v>581887.96000000008</v>
      </c>
      <c r="W9" s="177">
        <v>102686.11</v>
      </c>
      <c r="Y9" s="106"/>
    </row>
    <row r="10" spans="1:25" s="105" customFormat="1" ht="30" customHeight="1" x14ac:dyDescent="0.2">
      <c r="A10" s="99">
        <v>3</v>
      </c>
      <c r="B10" s="99" t="s">
        <v>90</v>
      </c>
      <c r="C10" s="99">
        <v>104335</v>
      </c>
      <c r="D10" s="100" t="s">
        <v>105</v>
      </c>
      <c r="E10" s="101" t="s">
        <v>106</v>
      </c>
      <c r="F10" s="100" t="s">
        <v>107</v>
      </c>
      <c r="G10" s="272">
        <v>42942</v>
      </c>
      <c r="H10" s="272">
        <v>43159</v>
      </c>
      <c r="I10" s="99" t="s">
        <v>91</v>
      </c>
      <c r="J10" s="99" t="s">
        <v>92</v>
      </c>
      <c r="K10" s="102" t="s">
        <v>100</v>
      </c>
      <c r="L10" s="99" t="s">
        <v>94</v>
      </c>
      <c r="M10" s="99" t="s">
        <v>95</v>
      </c>
      <c r="N10" s="103">
        <v>345034.93</v>
      </c>
      <c r="O10" s="103">
        <v>60888.52</v>
      </c>
      <c r="P10" s="103">
        <v>50170.31</v>
      </c>
      <c r="Q10" s="103">
        <v>136947.12</v>
      </c>
      <c r="R10" s="103">
        <v>86776.81</v>
      </c>
      <c r="S10" s="103">
        <v>542870.57000000007</v>
      </c>
      <c r="T10" s="99" t="s">
        <v>96</v>
      </c>
      <c r="U10" s="99">
        <v>0</v>
      </c>
      <c r="V10" s="103">
        <v>654938.01</v>
      </c>
      <c r="W10" s="177">
        <v>115577.29999999999</v>
      </c>
      <c r="Y10" s="106"/>
    </row>
    <row r="11" spans="1:25" s="105" customFormat="1" ht="30" customHeight="1" x14ac:dyDescent="0.2">
      <c r="A11" s="99">
        <v>4</v>
      </c>
      <c r="B11" s="99" t="s">
        <v>90</v>
      </c>
      <c r="C11" s="99">
        <v>102255</v>
      </c>
      <c r="D11" s="100" t="s">
        <v>108</v>
      </c>
      <c r="E11" s="101" t="s">
        <v>109</v>
      </c>
      <c r="F11" s="100" t="s">
        <v>110</v>
      </c>
      <c r="G11" s="272">
        <v>42942</v>
      </c>
      <c r="H11" s="272">
        <v>43281</v>
      </c>
      <c r="I11" s="99" t="s">
        <v>91</v>
      </c>
      <c r="J11" s="99" t="s">
        <v>92</v>
      </c>
      <c r="K11" s="102" t="s">
        <v>111</v>
      </c>
      <c r="L11" s="99" t="s">
        <v>94</v>
      </c>
      <c r="M11" s="99" t="s">
        <v>95</v>
      </c>
      <c r="N11" s="103">
        <v>676249.33</v>
      </c>
      <c r="O11" s="103">
        <v>119338.12</v>
      </c>
      <c r="P11" s="103">
        <v>88398.62</v>
      </c>
      <c r="Q11" s="103">
        <v>261115.97</v>
      </c>
      <c r="R11" s="103">
        <v>172717.35</v>
      </c>
      <c r="S11" s="103">
        <v>1056703.42</v>
      </c>
      <c r="T11" s="99" t="s">
        <v>96</v>
      </c>
      <c r="U11" s="99">
        <v>0</v>
      </c>
      <c r="V11" s="103">
        <v>676131.35999999987</v>
      </c>
      <c r="W11" s="177">
        <v>119317.29</v>
      </c>
      <c r="Y11" s="106"/>
    </row>
    <row r="12" spans="1:25" s="105" customFormat="1" ht="30" customHeight="1" x14ac:dyDescent="0.2">
      <c r="A12" s="99">
        <v>5</v>
      </c>
      <c r="B12" s="99" t="s">
        <v>90</v>
      </c>
      <c r="C12" s="99">
        <v>108960</v>
      </c>
      <c r="D12" s="100" t="s">
        <v>112</v>
      </c>
      <c r="E12" s="101" t="s">
        <v>113</v>
      </c>
      <c r="F12" s="100" t="s">
        <v>114</v>
      </c>
      <c r="G12" s="272">
        <v>42991</v>
      </c>
      <c r="H12" s="272">
        <v>43312</v>
      </c>
      <c r="I12" s="99" t="s">
        <v>91</v>
      </c>
      <c r="J12" s="99" t="s">
        <v>92</v>
      </c>
      <c r="K12" s="102" t="s">
        <v>115</v>
      </c>
      <c r="L12" s="99" t="s">
        <v>94</v>
      </c>
      <c r="M12" s="99" t="s">
        <v>95</v>
      </c>
      <c r="N12" s="103">
        <v>426180.94</v>
      </c>
      <c r="O12" s="103">
        <v>75208.399999999994</v>
      </c>
      <c r="P12" s="103">
        <v>55709.93</v>
      </c>
      <c r="Q12" s="103">
        <v>170483.79</v>
      </c>
      <c r="R12" s="103">
        <v>114773.86</v>
      </c>
      <c r="S12" s="103">
        <v>671873.13</v>
      </c>
      <c r="T12" s="99" t="s">
        <v>96</v>
      </c>
      <c r="U12" s="99">
        <v>3</v>
      </c>
      <c r="V12" s="103">
        <v>426028.49</v>
      </c>
      <c r="W12" s="177">
        <v>75181.509999999995</v>
      </c>
      <c r="Y12" s="106"/>
    </row>
    <row r="13" spans="1:25" s="105" customFormat="1" ht="30" customHeight="1" x14ac:dyDescent="0.2">
      <c r="A13" s="99">
        <v>6</v>
      </c>
      <c r="B13" s="99" t="s">
        <v>90</v>
      </c>
      <c r="C13" s="99">
        <v>113689</v>
      </c>
      <c r="D13" s="100" t="s">
        <v>116</v>
      </c>
      <c r="E13" s="101" t="s">
        <v>117</v>
      </c>
      <c r="F13" s="100" t="s">
        <v>118</v>
      </c>
      <c r="G13" s="272">
        <v>43062</v>
      </c>
      <c r="H13" s="272">
        <v>43251</v>
      </c>
      <c r="I13" s="99" t="s">
        <v>91</v>
      </c>
      <c r="J13" s="99" t="s">
        <v>92</v>
      </c>
      <c r="K13" s="102" t="s">
        <v>119</v>
      </c>
      <c r="L13" s="99" t="s">
        <v>94</v>
      </c>
      <c r="M13" s="99" t="s">
        <v>95</v>
      </c>
      <c r="N13" s="103">
        <v>428588.04</v>
      </c>
      <c r="O13" s="103">
        <v>75633.179999999993</v>
      </c>
      <c r="P13" s="103">
        <v>217000</v>
      </c>
      <c r="Q13" s="103">
        <v>357167.03</v>
      </c>
      <c r="R13" s="103">
        <v>140167.03</v>
      </c>
      <c r="S13" s="103">
        <v>861388.25</v>
      </c>
      <c r="T13" s="99" t="s">
        <v>96</v>
      </c>
      <c r="U13" s="99">
        <v>0</v>
      </c>
      <c r="V13" s="103">
        <v>425616.83</v>
      </c>
      <c r="W13" s="177">
        <v>75108.89</v>
      </c>
      <c r="Y13" s="106"/>
    </row>
    <row r="14" spans="1:25" s="105" customFormat="1" ht="30" customHeight="1" x14ac:dyDescent="0.2">
      <c r="A14" s="99">
        <v>7</v>
      </c>
      <c r="B14" s="99" t="s">
        <v>90</v>
      </c>
      <c r="C14" s="99">
        <v>113384</v>
      </c>
      <c r="D14" s="100" t="s">
        <v>120</v>
      </c>
      <c r="E14" s="101" t="s">
        <v>121</v>
      </c>
      <c r="F14" s="100" t="s">
        <v>122</v>
      </c>
      <c r="G14" s="272">
        <v>43076</v>
      </c>
      <c r="H14" s="272">
        <v>43616</v>
      </c>
      <c r="I14" s="99" t="s">
        <v>91</v>
      </c>
      <c r="J14" s="99" t="s">
        <v>92</v>
      </c>
      <c r="K14" s="102" t="s">
        <v>123</v>
      </c>
      <c r="L14" s="99" t="s">
        <v>94</v>
      </c>
      <c r="M14" s="99" t="s">
        <v>95</v>
      </c>
      <c r="N14" s="103">
        <v>616012.42000000004</v>
      </c>
      <c r="O14" s="103">
        <v>108708.08</v>
      </c>
      <c r="P14" s="103">
        <v>80524.5</v>
      </c>
      <c r="Q14" s="103">
        <v>233592.45</v>
      </c>
      <c r="R14" s="103">
        <v>153067.95000000001</v>
      </c>
      <c r="S14" s="103">
        <v>958312.95</v>
      </c>
      <c r="T14" s="99" t="s">
        <v>96</v>
      </c>
      <c r="U14" s="99">
        <v>2</v>
      </c>
      <c r="V14" s="103">
        <v>613722.77</v>
      </c>
      <c r="W14" s="177">
        <v>108304.03</v>
      </c>
      <c r="Y14" s="106"/>
    </row>
    <row r="15" spans="1:25" s="105" customFormat="1" ht="30" customHeight="1" x14ac:dyDescent="0.2">
      <c r="A15" s="99">
        <v>8</v>
      </c>
      <c r="B15" s="99" t="s">
        <v>90</v>
      </c>
      <c r="C15" s="99">
        <v>113843</v>
      </c>
      <c r="D15" s="100" t="s">
        <v>124</v>
      </c>
      <c r="E15" s="101" t="s">
        <v>125</v>
      </c>
      <c r="F15" s="100" t="s">
        <v>126</v>
      </c>
      <c r="G15" s="272">
        <v>43076</v>
      </c>
      <c r="H15" s="272">
        <v>43404</v>
      </c>
      <c r="I15" s="99" t="s">
        <v>91</v>
      </c>
      <c r="J15" s="99" t="s">
        <v>92</v>
      </c>
      <c r="K15" s="102" t="s">
        <v>127</v>
      </c>
      <c r="L15" s="99" t="s">
        <v>94</v>
      </c>
      <c r="M15" s="99" t="s">
        <v>95</v>
      </c>
      <c r="N15" s="103">
        <v>605465.86</v>
      </c>
      <c r="O15" s="103">
        <v>106846.92</v>
      </c>
      <c r="P15" s="103">
        <v>178078.18</v>
      </c>
      <c r="Q15" s="103">
        <v>349632.45999999996</v>
      </c>
      <c r="R15" s="103">
        <v>171554.28</v>
      </c>
      <c r="S15" s="103">
        <v>1061945.24</v>
      </c>
      <c r="T15" s="99" t="s">
        <v>96</v>
      </c>
      <c r="U15" s="99">
        <v>0</v>
      </c>
      <c r="V15" s="103">
        <v>601711.55000000005</v>
      </c>
      <c r="W15" s="177">
        <v>106184.39</v>
      </c>
      <c r="Y15" s="106"/>
    </row>
    <row r="16" spans="1:25" s="105" customFormat="1" ht="30" customHeight="1" x14ac:dyDescent="0.2">
      <c r="A16" s="99">
        <v>9</v>
      </c>
      <c r="B16" s="99" t="s">
        <v>90</v>
      </c>
      <c r="C16" s="99">
        <v>111405</v>
      </c>
      <c r="D16" s="100" t="s">
        <v>128</v>
      </c>
      <c r="E16" s="101" t="s">
        <v>129</v>
      </c>
      <c r="F16" s="100" t="s">
        <v>130</v>
      </c>
      <c r="G16" s="272">
        <v>43173</v>
      </c>
      <c r="H16" s="272" t="s">
        <v>511</v>
      </c>
      <c r="I16" s="99" t="s">
        <v>91</v>
      </c>
      <c r="J16" s="99" t="s">
        <v>92</v>
      </c>
      <c r="K16" s="102" t="s">
        <v>131</v>
      </c>
      <c r="L16" s="99" t="s">
        <v>94</v>
      </c>
      <c r="M16" s="99" t="s">
        <v>95</v>
      </c>
      <c r="N16" s="103">
        <v>683803.67</v>
      </c>
      <c r="O16" s="103">
        <v>120671.23</v>
      </c>
      <c r="P16" s="103">
        <v>89636.1</v>
      </c>
      <c r="Q16" s="103">
        <v>275963</v>
      </c>
      <c r="R16" s="103">
        <v>186326.9</v>
      </c>
      <c r="S16" s="103">
        <v>1080437.8999999999</v>
      </c>
      <c r="T16" s="99" t="s">
        <v>96</v>
      </c>
      <c r="U16" s="99">
        <v>2</v>
      </c>
      <c r="V16" s="103">
        <v>659827.39000000013</v>
      </c>
      <c r="W16" s="177">
        <v>116440.13</v>
      </c>
      <c r="Y16" s="106"/>
    </row>
    <row r="17" spans="1:25" s="105" customFormat="1" ht="30" customHeight="1" x14ac:dyDescent="0.2">
      <c r="A17" s="99">
        <v>10</v>
      </c>
      <c r="B17" s="99" t="s">
        <v>90</v>
      </c>
      <c r="C17" s="99">
        <v>113406</v>
      </c>
      <c r="D17" s="100" t="s">
        <v>132</v>
      </c>
      <c r="E17" s="101" t="s">
        <v>133</v>
      </c>
      <c r="F17" s="100" t="s">
        <v>134</v>
      </c>
      <c r="G17" s="272">
        <v>43173</v>
      </c>
      <c r="H17" s="272">
        <v>43555</v>
      </c>
      <c r="I17" s="99" t="s">
        <v>91</v>
      </c>
      <c r="J17" s="99" t="s">
        <v>92</v>
      </c>
      <c r="K17" s="102" t="s">
        <v>135</v>
      </c>
      <c r="L17" s="99" t="s">
        <v>94</v>
      </c>
      <c r="M17" s="99" t="s">
        <v>95</v>
      </c>
      <c r="N17" s="103">
        <v>105464.81</v>
      </c>
      <c r="O17" s="103">
        <v>18611.439999999999</v>
      </c>
      <c r="P17" s="103">
        <v>13786.26</v>
      </c>
      <c r="Q17" s="103">
        <v>14487.8</v>
      </c>
      <c r="R17" s="103">
        <v>701.54</v>
      </c>
      <c r="S17" s="103">
        <v>138564.05000000002</v>
      </c>
      <c r="T17" s="99" t="s">
        <v>96</v>
      </c>
      <c r="U17" s="99">
        <v>1</v>
      </c>
      <c r="V17" s="103">
        <v>100430.81</v>
      </c>
      <c r="W17" s="177">
        <v>17723.060000000001</v>
      </c>
      <c r="Y17" s="106"/>
    </row>
    <row r="18" spans="1:25" s="105" customFormat="1" ht="30" customHeight="1" x14ac:dyDescent="0.2">
      <c r="A18" s="99">
        <v>11</v>
      </c>
      <c r="B18" s="99" t="s">
        <v>90</v>
      </c>
      <c r="C18" s="99">
        <v>112879</v>
      </c>
      <c r="D18" s="100" t="s">
        <v>136</v>
      </c>
      <c r="E18" s="101" t="s">
        <v>137</v>
      </c>
      <c r="F18" s="100" t="s">
        <v>138</v>
      </c>
      <c r="G18" s="272">
        <v>43173</v>
      </c>
      <c r="H18" s="272">
        <v>43646</v>
      </c>
      <c r="I18" s="99" t="s">
        <v>91</v>
      </c>
      <c r="J18" s="99" t="s">
        <v>92</v>
      </c>
      <c r="K18" s="102" t="s">
        <v>139</v>
      </c>
      <c r="L18" s="99" t="s">
        <v>94</v>
      </c>
      <c r="M18" s="99" t="s">
        <v>95</v>
      </c>
      <c r="N18" s="103">
        <v>205679.6</v>
      </c>
      <c r="O18" s="103">
        <v>36296.400000000001</v>
      </c>
      <c r="P18" s="103">
        <v>60493</v>
      </c>
      <c r="Q18" s="103">
        <v>62453.52</v>
      </c>
      <c r="R18" s="103">
        <v>1960.52</v>
      </c>
      <c r="S18" s="103">
        <v>304429.52</v>
      </c>
      <c r="T18" s="99" t="s">
        <v>96</v>
      </c>
      <c r="U18" s="99">
        <v>1</v>
      </c>
      <c r="V18" s="103">
        <v>203609.58000000002</v>
      </c>
      <c r="W18" s="177">
        <v>35931.089999999997</v>
      </c>
      <c r="Y18" s="106"/>
    </row>
    <row r="19" spans="1:25" s="105" customFormat="1" ht="30" customHeight="1" x14ac:dyDescent="0.2">
      <c r="A19" s="99">
        <v>12</v>
      </c>
      <c r="B19" s="99" t="s">
        <v>90</v>
      </c>
      <c r="C19" s="99">
        <v>113216</v>
      </c>
      <c r="D19" s="100" t="s">
        <v>140</v>
      </c>
      <c r="E19" s="101" t="s">
        <v>141</v>
      </c>
      <c r="F19" s="100" t="s">
        <v>142</v>
      </c>
      <c r="G19" s="272">
        <v>43173</v>
      </c>
      <c r="H19" s="272">
        <v>43465</v>
      </c>
      <c r="I19" s="99" t="s">
        <v>91</v>
      </c>
      <c r="J19" s="99" t="s">
        <v>92</v>
      </c>
      <c r="K19" s="102" t="s">
        <v>143</v>
      </c>
      <c r="L19" s="99" t="s">
        <v>94</v>
      </c>
      <c r="M19" s="99" t="s">
        <v>95</v>
      </c>
      <c r="N19" s="103">
        <v>663593.52</v>
      </c>
      <c r="O19" s="103">
        <v>117104.74</v>
      </c>
      <c r="P19" s="103">
        <v>195174.56</v>
      </c>
      <c r="Q19" s="103">
        <v>380590.4</v>
      </c>
      <c r="R19" s="103">
        <v>185415.84</v>
      </c>
      <c r="S19" s="103">
        <v>1161288.6600000001</v>
      </c>
      <c r="T19" s="99" t="s">
        <v>96</v>
      </c>
      <c r="U19" s="99">
        <v>0</v>
      </c>
      <c r="V19" s="103">
        <v>663278.48</v>
      </c>
      <c r="W19" s="177">
        <v>117049.14</v>
      </c>
      <c r="Y19" s="106"/>
    </row>
    <row r="20" spans="1:25" s="105" customFormat="1" ht="30" customHeight="1" x14ac:dyDescent="0.2">
      <c r="A20" s="99">
        <v>13</v>
      </c>
      <c r="B20" s="99" t="s">
        <v>90</v>
      </c>
      <c r="C20" s="99">
        <v>113775</v>
      </c>
      <c r="D20" s="100" t="s">
        <v>144</v>
      </c>
      <c r="E20" s="101" t="s">
        <v>145</v>
      </c>
      <c r="F20" s="100" t="s">
        <v>146</v>
      </c>
      <c r="G20" s="272">
        <v>43173</v>
      </c>
      <c r="H20" s="272">
        <v>43465</v>
      </c>
      <c r="I20" s="99" t="s">
        <v>91</v>
      </c>
      <c r="J20" s="99" t="s">
        <v>92</v>
      </c>
      <c r="K20" s="102" t="s">
        <v>147</v>
      </c>
      <c r="L20" s="99" t="s">
        <v>94</v>
      </c>
      <c r="M20" s="99" t="s">
        <v>95</v>
      </c>
      <c r="N20" s="103">
        <v>745802.52</v>
      </c>
      <c r="O20" s="103">
        <v>131612.21</v>
      </c>
      <c r="P20" s="103">
        <v>219353.68</v>
      </c>
      <c r="Q20" s="103">
        <v>433094.68</v>
      </c>
      <c r="R20" s="103">
        <v>213741</v>
      </c>
      <c r="S20" s="103">
        <v>1310509.4099999999</v>
      </c>
      <c r="T20" s="99" t="s">
        <v>96</v>
      </c>
      <c r="U20" s="99">
        <v>1</v>
      </c>
      <c r="V20" s="103">
        <v>744192</v>
      </c>
      <c r="W20" s="177">
        <v>131328</v>
      </c>
      <c r="Y20" s="106"/>
    </row>
    <row r="21" spans="1:25" s="105" customFormat="1" ht="30" customHeight="1" x14ac:dyDescent="0.2">
      <c r="A21" s="99">
        <v>14</v>
      </c>
      <c r="B21" s="99" t="s">
        <v>148</v>
      </c>
      <c r="C21" s="99">
        <v>112015</v>
      </c>
      <c r="D21" s="100" t="s">
        <v>149</v>
      </c>
      <c r="E21" s="101" t="s">
        <v>150</v>
      </c>
      <c r="F21" s="100" t="s">
        <v>151</v>
      </c>
      <c r="G21" s="272">
        <v>43025</v>
      </c>
      <c r="H21" s="272">
        <v>43646</v>
      </c>
      <c r="I21" s="99" t="s">
        <v>91</v>
      </c>
      <c r="J21" s="99" t="s">
        <v>92</v>
      </c>
      <c r="K21" s="102" t="s">
        <v>152</v>
      </c>
      <c r="L21" s="99" t="s">
        <v>94</v>
      </c>
      <c r="M21" s="99" t="s">
        <v>95</v>
      </c>
      <c r="N21" s="103">
        <v>3839620</v>
      </c>
      <c r="O21" s="103">
        <v>677580</v>
      </c>
      <c r="P21" s="103">
        <v>2062361.46</v>
      </c>
      <c r="Q21" s="103">
        <v>3315323.16</v>
      </c>
      <c r="R21" s="103">
        <v>1252961.7</v>
      </c>
      <c r="S21" s="103">
        <v>7832523.1600000001</v>
      </c>
      <c r="T21" s="99" t="s">
        <v>96</v>
      </c>
      <c r="U21" s="99">
        <v>1</v>
      </c>
      <c r="V21" s="103">
        <v>3839620</v>
      </c>
      <c r="W21" s="177">
        <v>677580</v>
      </c>
      <c r="Y21" s="106"/>
    </row>
    <row r="22" spans="1:25" s="105" customFormat="1" ht="30" customHeight="1" x14ac:dyDescent="0.2">
      <c r="A22" s="99">
        <v>15</v>
      </c>
      <c r="B22" s="99" t="s">
        <v>148</v>
      </c>
      <c r="C22" s="99">
        <v>114110</v>
      </c>
      <c r="D22" s="100" t="s">
        <v>153</v>
      </c>
      <c r="E22" s="101" t="s">
        <v>154</v>
      </c>
      <c r="F22" s="100" t="s">
        <v>155</v>
      </c>
      <c r="G22" s="272">
        <v>43080</v>
      </c>
      <c r="H22" s="272">
        <v>43738</v>
      </c>
      <c r="I22" s="99" t="s">
        <v>91</v>
      </c>
      <c r="J22" s="99" t="s">
        <v>92</v>
      </c>
      <c r="K22" s="102" t="s">
        <v>156</v>
      </c>
      <c r="L22" s="99" t="s">
        <v>94</v>
      </c>
      <c r="M22" s="99" t="s">
        <v>95</v>
      </c>
      <c r="N22" s="103">
        <v>2517848.89</v>
      </c>
      <c r="O22" s="103">
        <v>444326.28</v>
      </c>
      <c r="P22" s="103">
        <v>1837443.33</v>
      </c>
      <c r="Q22" s="103">
        <v>2749370.84</v>
      </c>
      <c r="R22" s="103">
        <v>911927.51</v>
      </c>
      <c r="S22" s="103">
        <v>5711546.0099999998</v>
      </c>
      <c r="T22" s="99" t="s">
        <v>96</v>
      </c>
      <c r="U22" s="99">
        <v>1</v>
      </c>
      <c r="V22" s="103">
        <v>1998131.6499999997</v>
      </c>
      <c r="W22" s="177">
        <v>352611.48000000004</v>
      </c>
      <c r="Y22" s="106"/>
    </row>
    <row r="23" spans="1:25" s="105" customFormat="1" ht="30" customHeight="1" x14ac:dyDescent="0.2">
      <c r="A23" s="99">
        <v>16</v>
      </c>
      <c r="B23" s="99" t="s">
        <v>148</v>
      </c>
      <c r="C23" s="99">
        <v>115756</v>
      </c>
      <c r="D23" s="100" t="s">
        <v>157</v>
      </c>
      <c r="E23" s="101" t="s">
        <v>158</v>
      </c>
      <c r="F23" s="100" t="s">
        <v>159</v>
      </c>
      <c r="G23" s="272">
        <v>43187</v>
      </c>
      <c r="H23" s="272" t="s">
        <v>308</v>
      </c>
      <c r="I23" s="99" t="s">
        <v>91</v>
      </c>
      <c r="J23" s="99" t="s">
        <v>92</v>
      </c>
      <c r="K23" s="102" t="s">
        <v>160</v>
      </c>
      <c r="L23" s="99" t="s">
        <v>94</v>
      </c>
      <c r="M23" s="99" t="s">
        <v>95</v>
      </c>
      <c r="N23" s="103">
        <v>3796223.53</v>
      </c>
      <c r="O23" s="103">
        <v>669921.80000000005</v>
      </c>
      <c r="P23" s="103">
        <v>1851327.37</v>
      </c>
      <c r="Q23" s="103">
        <v>3538645.85</v>
      </c>
      <c r="R23" s="103">
        <v>1687318.48</v>
      </c>
      <c r="S23" s="103">
        <v>8004791.1799999997</v>
      </c>
      <c r="T23" s="99" t="s">
        <v>69</v>
      </c>
      <c r="U23" s="99">
        <v>1</v>
      </c>
      <c r="V23" s="103">
        <v>3484150.16</v>
      </c>
      <c r="W23" s="177">
        <v>614850.05000000005</v>
      </c>
      <c r="Y23" s="106"/>
    </row>
    <row r="24" spans="1:25" s="105" customFormat="1" ht="30" customHeight="1" x14ac:dyDescent="0.2">
      <c r="A24" s="99">
        <v>17</v>
      </c>
      <c r="B24" s="99" t="s">
        <v>148</v>
      </c>
      <c r="C24" s="99">
        <v>112520</v>
      </c>
      <c r="D24" s="100" t="s">
        <v>161</v>
      </c>
      <c r="E24" s="101" t="s">
        <v>162</v>
      </c>
      <c r="F24" s="100" t="s">
        <v>163</v>
      </c>
      <c r="G24" s="272">
        <v>43210</v>
      </c>
      <c r="H24" s="272">
        <v>43555</v>
      </c>
      <c r="I24" s="99" t="s">
        <v>91</v>
      </c>
      <c r="J24" s="99" t="s">
        <v>92</v>
      </c>
      <c r="K24" s="102" t="s">
        <v>164</v>
      </c>
      <c r="L24" s="99" t="s">
        <v>94</v>
      </c>
      <c r="M24" s="99" t="s">
        <v>95</v>
      </c>
      <c r="N24" s="103">
        <v>3834570.89</v>
      </c>
      <c r="O24" s="103">
        <v>676688.98</v>
      </c>
      <c r="P24" s="103">
        <v>2919308.27</v>
      </c>
      <c r="Q24" s="103">
        <v>4331116.21</v>
      </c>
      <c r="R24" s="103">
        <v>1411807.94</v>
      </c>
      <c r="S24" s="103">
        <v>8842376.0800000001</v>
      </c>
      <c r="T24" s="104" t="s">
        <v>96</v>
      </c>
      <c r="U24" s="99">
        <v>0</v>
      </c>
      <c r="V24" s="103">
        <v>3832843.3899999997</v>
      </c>
      <c r="W24" s="177">
        <v>676384.12999999989</v>
      </c>
      <c r="Y24" s="106"/>
    </row>
    <row r="25" spans="1:25" s="105" customFormat="1" ht="30" customHeight="1" x14ac:dyDescent="0.2">
      <c r="A25" s="99">
        <v>18</v>
      </c>
      <c r="B25" s="99" t="s">
        <v>148</v>
      </c>
      <c r="C25" s="99">
        <v>116246</v>
      </c>
      <c r="D25" s="100" t="s">
        <v>165</v>
      </c>
      <c r="E25" s="101" t="s">
        <v>166</v>
      </c>
      <c r="F25" s="100" t="s">
        <v>167</v>
      </c>
      <c r="G25" s="272">
        <v>43236</v>
      </c>
      <c r="H25" s="272">
        <v>43465</v>
      </c>
      <c r="I25" s="99" t="s">
        <v>91</v>
      </c>
      <c r="J25" s="99" t="s">
        <v>92</v>
      </c>
      <c r="K25" s="102" t="s">
        <v>168</v>
      </c>
      <c r="L25" s="99" t="s">
        <v>94</v>
      </c>
      <c r="M25" s="99" t="s">
        <v>95</v>
      </c>
      <c r="N25" s="103">
        <v>1318951.94</v>
      </c>
      <c r="O25" s="103">
        <v>232756.22</v>
      </c>
      <c r="P25" s="103">
        <v>634160.64000000001</v>
      </c>
      <c r="Q25" s="103">
        <v>1049654.21</v>
      </c>
      <c r="R25" s="103">
        <v>415493.57</v>
      </c>
      <c r="S25" s="103">
        <v>2601362.3699999996</v>
      </c>
      <c r="T25" s="99" t="s">
        <v>96</v>
      </c>
      <c r="U25" s="99">
        <v>0</v>
      </c>
      <c r="V25" s="103">
        <v>1318903.19</v>
      </c>
      <c r="W25" s="177">
        <v>232747.61000000002</v>
      </c>
      <c r="Y25" s="106"/>
    </row>
    <row r="26" spans="1:25" s="105" customFormat="1" ht="30" customHeight="1" x14ac:dyDescent="0.2">
      <c r="A26" s="99">
        <v>19</v>
      </c>
      <c r="B26" s="99" t="s">
        <v>148</v>
      </c>
      <c r="C26" s="99">
        <v>114784</v>
      </c>
      <c r="D26" s="100" t="s">
        <v>169</v>
      </c>
      <c r="E26" s="101" t="s">
        <v>170</v>
      </c>
      <c r="F26" s="100" t="s">
        <v>512</v>
      </c>
      <c r="G26" s="272">
        <v>43241</v>
      </c>
      <c r="H26" s="272">
        <v>44681</v>
      </c>
      <c r="I26" s="99" t="s">
        <v>91</v>
      </c>
      <c r="J26" s="99" t="s">
        <v>92</v>
      </c>
      <c r="K26" s="102" t="s">
        <v>171</v>
      </c>
      <c r="L26" s="99" t="s">
        <v>94</v>
      </c>
      <c r="M26" s="99" t="s">
        <v>95</v>
      </c>
      <c r="N26" s="103">
        <v>3793498.92</v>
      </c>
      <c r="O26" s="103">
        <v>669440.98</v>
      </c>
      <c r="P26" s="103">
        <v>1831418.44</v>
      </c>
      <c r="Q26" s="103">
        <v>3953359.42</v>
      </c>
      <c r="R26" s="103">
        <v>2121940.98</v>
      </c>
      <c r="S26" s="103">
        <v>8416299.3200000003</v>
      </c>
      <c r="T26" s="99" t="s">
        <v>69</v>
      </c>
      <c r="U26" s="99">
        <v>1</v>
      </c>
      <c r="V26" s="103">
        <v>2132406.2800000003</v>
      </c>
      <c r="W26" s="177">
        <v>376306.98</v>
      </c>
      <c r="Y26" s="106"/>
    </row>
    <row r="27" spans="1:25" s="105" customFormat="1" ht="30" customHeight="1" x14ac:dyDescent="0.2">
      <c r="A27" s="99">
        <v>20</v>
      </c>
      <c r="B27" s="99" t="s">
        <v>172</v>
      </c>
      <c r="C27" s="99">
        <v>111470</v>
      </c>
      <c r="D27" s="100" t="s">
        <v>173</v>
      </c>
      <c r="E27" s="101" t="s">
        <v>174</v>
      </c>
      <c r="F27" s="100" t="s">
        <v>175</v>
      </c>
      <c r="G27" s="272">
        <v>43091</v>
      </c>
      <c r="H27" s="272" t="s">
        <v>513</v>
      </c>
      <c r="I27" s="99" t="s">
        <v>91</v>
      </c>
      <c r="J27" s="99" t="s">
        <v>92</v>
      </c>
      <c r="K27" s="102" t="s">
        <v>176</v>
      </c>
      <c r="L27" s="99" t="s">
        <v>51</v>
      </c>
      <c r="M27" s="99" t="s">
        <v>177</v>
      </c>
      <c r="N27" s="103">
        <v>2034132.16</v>
      </c>
      <c r="O27" s="103">
        <v>311102.56</v>
      </c>
      <c r="P27" s="103">
        <v>47861.94</v>
      </c>
      <c r="Q27" s="103"/>
      <c r="R27" s="103">
        <v>245814.92</v>
      </c>
      <c r="S27" s="103">
        <v>2638911.5799999996</v>
      </c>
      <c r="T27" s="99" t="s">
        <v>69</v>
      </c>
      <c r="U27" s="99">
        <v>1</v>
      </c>
      <c r="V27" s="103">
        <v>85</v>
      </c>
      <c r="W27" s="177">
        <v>13</v>
      </c>
      <c r="Y27" s="106"/>
    </row>
    <row r="28" spans="1:25" s="105" customFormat="1" ht="30" customHeight="1" x14ac:dyDescent="0.2">
      <c r="A28" s="99">
        <v>21</v>
      </c>
      <c r="B28" s="99" t="s">
        <v>172</v>
      </c>
      <c r="C28" s="99">
        <v>111750</v>
      </c>
      <c r="D28" s="100" t="s">
        <v>178</v>
      </c>
      <c r="E28" s="101" t="s">
        <v>174</v>
      </c>
      <c r="F28" s="100" t="s">
        <v>179</v>
      </c>
      <c r="G28" s="272">
        <v>43133</v>
      </c>
      <c r="H28" s="272" t="s">
        <v>514</v>
      </c>
      <c r="I28" s="99" t="s">
        <v>91</v>
      </c>
      <c r="J28" s="99" t="s">
        <v>92</v>
      </c>
      <c r="K28" s="102" t="s">
        <v>176</v>
      </c>
      <c r="L28" s="99" t="s">
        <v>51</v>
      </c>
      <c r="M28" s="99" t="s">
        <v>177</v>
      </c>
      <c r="N28" s="103">
        <v>951185.96</v>
      </c>
      <c r="O28" s="103">
        <v>145475.5</v>
      </c>
      <c r="P28" s="103">
        <v>22380.85</v>
      </c>
      <c r="Q28" s="103"/>
      <c r="R28" s="103">
        <v>158723.85999999999</v>
      </c>
      <c r="S28" s="103">
        <v>1277766.17</v>
      </c>
      <c r="T28" s="99" t="s">
        <v>69</v>
      </c>
      <c r="U28" s="99">
        <v>1</v>
      </c>
      <c r="V28" s="103">
        <v>6533.32</v>
      </c>
      <c r="W28" s="177">
        <v>999.22</v>
      </c>
      <c r="Y28" s="106"/>
    </row>
    <row r="29" spans="1:25" s="105" customFormat="1" ht="30" customHeight="1" x14ac:dyDescent="0.2">
      <c r="A29" s="99">
        <v>22</v>
      </c>
      <c r="B29" s="99" t="s">
        <v>172</v>
      </c>
      <c r="C29" s="99">
        <v>110275</v>
      </c>
      <c r="D29" s="100" t="s">
        <v>180</v>
      </c>
      <c r="E29" s="101" t="s">
        <v>174</v>
      </c>
      <c r="F29" s="100" t="s">
        <v>181</v>
      </c>
      <c r="G29" s="272">
        <v>43133</v>
      </c>
      <c r="H29" s="272">
        <v>44347</v>
      </c>
      <c r="I29" s="99" t="s">
        <v>91</v>
      </c>
      <c r="J29" s="99" t="s">
        <v>92</v>
      </c>
      <c r="K29" s="102" t="s">
        <v>182</v>
      </c>
      <c r="L29" s="99" t="s">
        <v>51</v>
      </c>
      <c r="M29" s="99" t="s">
        <v>177</v>
      </c>
      <c r="N29" s="103">
        <v>649643.34</v>
      </c>
      <c r="O29" s="103">
        <v>98569.44</v>
      </c>
      <c r="P29" s="103">
        <v>16073.5</v>
      </c>
      <c r="Q29" s="103"/>
      <c r="R29" s="103">
        <v>112724.22</v>
      </c>
      <c r="S29" s="103">
        <v>877010.5</v>
      </c>
      <c r="T29" s="99" t="s">
        <v>69</v>
      </c>
      <c r="U29" s="99">
        <v>2</v>
      </c>
      <c r="V29" s="103">
        <v>82960.25</v>
      </c>
      <c r="W29" s="177">
        <v>985.25</v>
      </c>
      <c r="Y29" s="106"/>
    </row>
    <row r="30" spans="1:25" s="105" customFormat="1" ht="30" customHeight="1" x14ac:dyDescent="0.2">
      <c r="A30" s="99">
        <v>23</v>
      </c>
      <c r="B30" s="99" t="s">
        <v>172</v>
      </c>
      <c r="C30" s="99">
        <v>111804</v>
      </c>
      <c r="D30" s="100" t="s">
        <v>183</v>
      </c>
      <c r="E30" s="101" t="s">
        <v>174</v>
      </c>
      <c r="F30" s="100" t="s">
        <v>184</v>
      </c>
      <c r="G30" s="272">
        <v>43159</v>
      </c>
      <c r="H30" s="272">
        <v>44804</v>
      </c>
      <c r="I30" s="99" t="s">
        <v>91</v>
      </c>
      <c r="J30" s="99" t="s">
        <v>92</v>
      </c>
      <c r="K30" s="102" t="s">
        <v>185</v>
      </c>
      <c r="L30" s="99" t="s">
        <v>51</v>
      </c>
      <c r="M30" s="99" t="s">
        <v>177</v>
      </c>
      <c r="N30" s="103">
        <v>1056872.72</v>
      </c>
      <c r="O30" s="103">
        <v>161639.35999999999</v>
      </c>
      <c r="P30" s="103">
        <v>24867.59</v>
      </c>
      <c r="Q30" s="103"/>
      <c r="R30" s="103">
        <v>159421.71</v>
      </c>
      <c r="S30" s="103">
        <v>1402801.3800000001</v>
      </c>
      <c r="T30" s="99" t="s">
        <v>69</v>
      </c>
      <c r="U30" s="99">
        <v>2</v>
      </c>
      <c r="V30" s="103">
        <v>136286.24</v>
      </c>
      <c r="W30" s="177">
        <v>1827.38</v>
      </c>
      <c r="Y30" s="106"/>
    </row>
    <row r="31" spans="1:25" s="105" customFormat="1" ht="30" customHeight="1" x14ac:dyDescent="0.2">
      <c r="A31" s="99">
        <v>24</v>
      </c>
      <c r="B31" s="99" t="s">
        <v>172</v>
      </c>
      <c r="C31" s="99">
        <v>110276</v>
      </c>
      <c r="D31" s="100" t="s">
        <v>186</v>
      </c>
      <c r="E31" s="101" t="s">
        <v>174</v>
      </c>
      <c r="F31" s="100" t="s">
        <v>187</v>
      </c>
      <c r="G31" s="272">
        <v>43175</v>
      </c>
      <c r="H31" s="272" t="s">
        <v>514</v>
      </c>
      <c r="I31" s="99" t="s">
        <v>91</v>
      </c>
      <c r="J31" s="99" t="s">
        <v>92</v>
      </c>
      <c r="K31" s="102" t="s">
        <v>176</v>
      </c>
      <c r="L31" s="99" t="s">
        <v>51</v>
      </c>
      <c r="M31" s="99" t="s">
        <v>177</v>
      </c>
      <c r="N31" s="103">
        <v>561457.5</v>
      </c>
      <c r="O31" s="103">
        <v>85869.95</v>
      </c>
      <c r="P31" s="103">
        <v>13210.78</v>
      </c>
      <c r="Q31" s="103"/>
      <c r="R31" s="103">
        <v>63518.89</v>
      </c>
      <c r="S31" s="103">
        <v>724057.12</v>
      </c>
      <c r="T31" s="99" t="s">
        <v>69</v>
      </c>
      <c r="U31" s="99">
        <v>1</v>
      </c>
      <c r="V31" s="103">
        <v>6533.31</v>
      </c>
      <c r="W31" s="177">
        <v>999.22</v>
      </c>
      <c r="Y31" s="106"/>
    </row>
    <row r="32" spans="1:25" s="105" customFormat="1" ht="30" customHeight="1" x14ac:dyDescent="0.2">
      <c r="A32" s="99">
        <v>25</v>
      </c>
      <c r="B32" s="99" t="s">
        <v>172</v>
      </c>
      <c r="C32" s="99">
        <v>111749</v>
      </c>
      <c r="D32" s="100" t="s">
        <v>188</v>
      </c>
      <c r="E32" s="101" t="s">
        <v>174</v>
      </c>
      <c r="F32" s="100" t="s">
        <v>189</v>
      </c>
      <c r="G32" s="272">
        <v>43175</v>
      </c>
      <c r="H32" s="272" t="s">
        <v>515</v>
      </c>
      <c r="I32" s="99" t="s">
        <v>91</v>
      </c>
      <c r="J32" s="99" t="s">
        <v>92</v>
      </c>
      <c r="K32" s="102" t="s">
        <v>176</v>
      </c>
      <c r="L32" s="99" t="s">
        <v>51</v>
      </c>
      <c r="M32" s="99" t="s">
        <v>177</v>
      </c>
      <c r="N32" s="103">
        <v>946408.34</v>
      </c>
      <c r="O32" s="103">
        <v>144744.81</v>
      </c>
      <c r="P32" s="103">
        <v>22268.43</v>
      </c>
      <c r="Q32" s="103"/>
      <c r="R32" s="103">
        <v>549.54999999999995</v>
      </c>
      <c r="S32" s="103">
        <v>1113971.1299999999</v>
      </c>
      <c r="T32" s="99" t="s">
        <v>69</v>
      </c>
      <c r="U32" s="99">
        <v>1</v>
      </c>
      <c r="V32" s="103">
        <v>731179.07000000007</v>
      </c>
      <c r="W32" s="177">
        <v>73204.2</v>
      </c>
      <c r="Y32" s="106"/>
    </row>
    <row r="33" spans="1:25" s="105" customFormat="1" ht="30" customHeight="1" x14ac:dyDescent="0.2">
      <c r="A33" s="99">
        <v>26</v>
      </c>
      <c r="B33" s="99" t="s">
        <v>172</v>
      </c>
      <c r="C33" s="99">
        <v>116595</v>
      </c>
      <c r="D33" s="100" t="s">
        <v>190</v>
      </c>
      <c r="E33" s="101" t="s">
        <v>191</v>
      </c>
      <c r="F33" s="100" t="s">
        <v>192</v>
      </c>
      <c r="G33" s="272">
        <v>43236</v>
      </c>
      <c r="H33" s="272">
        <v>44652</v>
      </c>
      <c r="I33" s="99" t="s">
        <v>91</v>
      </c>
      <c r="J33" s="99" t="s">
        <v>92</v>
      </c>
      <c r="K33" s="102" t="s">
        <v>193</v>
      </c>
      <c r="L33" s="99" t="s">
        <v>51</v>
      </c>
      <c r="M33" s="99" t="s">
        <v>177</v>
      </c>
      <c r="N33" s="103">
        <v>2154280.9500000002</v>
      </c>
      <c r="O33" s="103">
        <v>329478.26</v>
      </c>
      <c r="P33" s="103">
        <v>50688.959999999999</v>
      </c>
      <c r="Q33" s="103"/>
      <c r="R33" s="103">
        <v>273192.14</v>
      </c>
      <c r="S33" s="103">
        <v>2807640.31</v>
      </c>
      <c r="T33" s="99" t="s">
        <v>69</v>
      </c>
      <c r="U33" s="99">
        <v>2</v>
      </c>
      <c r="V33" s="103">
        <v>43503</v>
      </c>
      <c r="W33" s="177">
        <v>6653.4</v>
      </c>
      <c r="Y33" s="106"/>
    </row>
    <row r="34" spans="1:25" s="105" customFormat="1" ht="30" customHeight="1" x14ac:dyDescent="0.2">
      <c r="A34" s="99">
        <v>27</v>
      </c>
      <c r="B34" s="99" t="s">
        <v>172</v>
      </c>
      <c r="C34" s="99">
        <v>123345</v>
      </c>
      <c r="D34" s="100" t="s">
        <v>194</v>
      </c>
      <c r="E34" s="101" t="s">
        <v>195</v>
      </c>
      <c r="F34" s="100" t="s">
        <v>516</v>
      </c>
      <c r="G34" s="272">
        <v>42948</v>
      </c>
      <c r="H34" s="272" t="s">
        <v>300</v>
      </c>
      <c r="I34" s="99" t="s">
        <v>91</v>
      </c>
      <c r="J34" s="99" t="s">
        <v>92</v>
      </c>
      <c r="K34" s="102" t="s">
        <v>196</v>
      </c>
      <c r="L34" s="99" t="s">
        <v>51</v>
      </c>
      <c r="M34" s="99" t="s">
        <v>197</v>
      </c>
      <c r="N34" s="103">
        <v>4523517.3099999996</v>
      </c>
      <c r="O34" s="103">
        <v>691832.06</v>
      </c>
      <c r="P34" s="103">
        <v>106435.7</v>
      </c>
      <c r="Q34" s="103"/>
      <c r="R34" s="103">
        <v>4165</v>
      </c>
      <c r="S34" s="103">
        <v>5325950.0699999994</v>
      </c>
      <c r="T34" s="99" t="s">
        <v>69</v>
      </c>
      <c r="U34" s="99">
        <v>1</v>
      </c>
      <c r="V34" s="103">
        <v>0</v>
      </c>
      <c r="W34" s="177">
        <v>0</v>
      </c>
      <c r="Y34" s="106"/>
    </row>
    <row r="35" spans="1:25" s="105" customFormat="1" ht="30" customHeight="1" x14ac:dyDescent="0.2">
      <c r="A35" s="99">
        <v>28</v>
      </c>
      <c r="B35" s="99" t="s">
        <v>198</v>
      </c>
      <c r="C35" s="99">
        <v>116574</v>
      </c>
      <c r="D35" s="100" t="s">
        <v>199</v>
      </c>
      <c r="E35" s="101" t="s">
        <v>200</v>
      </c>
      <c r="F35" s="100" t="s">
        <v>201</v>
      </c>
      <c r="G35" s="272">
        <v>42906</v>
      </c>
      <c r="H35" s="272">
        <v>44469</v>
      </c>
      <c r="I35" s="99" t="s">
        <v>91</v>
      </c>
      <c r="J35" s="99" t="s">
        <v>92</v>
      </c>
      <c r="K35" s="102" t="s">
        <v>111</v>
      </c>
      <c r="L35" s="99" t="s">
        <v>51</v>
      </c>
      <c r="M35" s="99" t="s">
        <v>202</v>
      </c>
      <c r="N35" s="103">
        <v>8028748.1200000001</v>
      </c>
      <c r="O35" s="103">
        <v>1227926.18</v>
      </c>
      <c r="P35" s="103">
        <v>188911.72</v>
      </c>
      <c r="Q35" s="103"/>
      <c r="R35" s="103">
        <v>135362.75</v>
      </c>
      <c r="S35" s="103">
        <v>9580948.7700000014</v>
      </c>
      <c r="T35" s="99" t="s">
        <v>69</v>
      </c>
      <c r="U35" s="99">
        <v>0</v>
      </c>
      <c r="V35" s="103">
        <v>74031.600000000006</v>
      </c>
      <c r="W35" s="177">
        <v>11322.48</v>
      </c>
      <c r="Y35" s="106"/>
    </row>
    <row r="36" spans="1:25" s="105" customFormat="1" ht="30" customHeight="1" x14ac:dyDescent="0.2">
      <c r="A36" s="99">
        <v>29</v>
      </c>
      <c r="B36" s="99" t="s">
        <v>203</v>
      </c>
      <c r="C36" s="99">
        <v>119202</v>
      </c>
      <c r="D36" s="100" t="s">
        <v>204</v>
      </c>
      <c r="E36" s="101" t="s">
        <v>205</v>
      </c>
      <c r="F36" s="100" t="s">
        <v>206</v>
      </c>
      <c r="G36" s="272">
        <v>42884</v>
      </c>
      <c r="H36" s="272">
        <v>44407</v>
      </c>
      <c r="I36" s="99" t="s">
        <v>91</v>
      </c>
      <c r="J36" s="99" t="s">
        <v>92</v>
      </c>
      <c r="K36" s="102" t="s">
        <v>207</v>
      </c>
      <c r="L36" s="99" t="s">
        <v>51</v>
      </c>
      <c r="M36" s="99" t="s">
        <v>208</v>
      </c>
      <c r="N36" s="103">
        <v>179849731.84999999</v>
      </c>
      <c r="O36" s="103">
        <v>27506429.57</v>
      </c>
      <c r="P36" s="103">
        <v>4231758.4000000004</v>
      </c>
      <c r="Q36" s="103"/>
      <c r="R36" s="103">
        <v>2204143.84</v>
      </c>
      <c r="S36" s="103">
        <v>213792063.66</v>
      </c>
      <c r="T36" s="99" t="s">
        <v>69</v>
      </c>
      <c r="U36" s="99">
        <v>0</v>
      </c>
      <c r="V36" s="103">
        <v>68388981.020000011</v>
      </c>
      <c r="W36" s="177">
        <v>10459491.220000001</v>
      </c>
      <c r="Y36" s="106"/>
    </row>
    <row r="37" spans="1:25" s="105" customFormat="1" ht="30" customHeight="1" x14ac:dyDescent="0.2">
      <c r="A37" s="99">
        <v>30</v>
      </c>
      <c r="B37" s="99" t="s">
        <v>203</v>
      </c>
      <c r="C37" s="99">
        <v>126188</v>
      </c>
      <c r="D37" s="100" t="s">
        <v>209</v>
      </c>
      <c r="E37" s="101" t="s">
        <v>200</v>
      </c>
      <c r="F37" s="100" t="s">
        <v>210</v>
      </c>
      <c r="G37" s="272">
        <v>42248</v>
      </c>
      <c r="H37" s="272">
        <v>44713</v>
      </c>
      <c r="I37" s="99" t="s">
        <v>91</v>
      </c>
      <c r="J37" s="99" t="s">
        <v>92</v>
      </c>
      <c r="K37" s="102" t="s">
        <v>211</v>
      </c>
      <c r="L37" s="99" t="s">
        <v>51</v>
      </c>
      <c r="M37" s="99" t="s">
        <v>208</v>
      </c>
      <c r="N37" s="103">
        <v>67676714.400000006</v>
      </c>
      <c r="O37" s="103">
        <v>10350556.25</v>
      </c>
      <c r="P37" s="103">
        <v>1592393.35</v>
      </c>
      <c r="Q37" s="103"/>
      <c r="R37" s="103">
        <v>1019311.25</v>
      </c>
      <c r="S37" s="103">
        <v>80638975.25</v>
      </c>
      <c r="T37" s="99" t="s">
        <v>69</v>
      </c>
      <c r="U37" s="99">
        <v>0</v>
      </c>
      <c r="V37" s="103">
        <v>50072896.880000003</v>
      </c>
      <c r="W37" s="177">
        <v>7658207.7199999979</v>
      </c>
      <c r="Y37" s="106"/>
    </row>
    <row r="38" spans="1:25" s="105" customFormat="1" ht="30" customHeight="1" x14ac:dyDescent="0.2">
      <c r="A38" s="99">
        <v>31</v>
      </c>
      <c r="B38" s="99" t="s">
        <v>203</v>
      </c>
      <c r="C38" s="99">
        <v>125203</v>
      </c>
      <c r="D38" s="100" t="s">
        <v>212</v>
      </c>
      <c r="E38" s="101" t="s">
        <v>200</v>
      </c>
      <c r="F38" s="100" t="s">
        <v>213</v>
      </c>
      <c r="G38" s="272">
        <v>42460</v>
      </c>
      <c r="H38" s="272" t="s">
        <v>517</v>
      </c>
      <c r="I38" s="99" t="s">
        <v>91</v>
      </c>
      <c r="J38" s="99" t="s">
        <v>92</v>
      </c>
      <c r="K38" s="102" t="s">
        <v>214</v>
      </c>
      <c r="L38" s="99" t="s">
        <v>51</v>
      </c>
      <c r="M38" s="99" t="s">
        <v>208</v>
      </c>
      <c r="N38" s="103">
        <v>6345445.0599999996</v>
      </c>
      <c r="O38" s="103">
        <v>970479.83</v>
      </c>
      <c r="P38" s="103">
        <v>149304.57999999999</v>
      </c>
      <c r="Q38" s="103"/>
      <c r="R38" s="103">
        <v>196549.54</v>
      </c>
      <c r="S38" s="103">
        <v>7661779.0099999998</v>
      </c>
      <c r="T38" s="99" t="s">
        <v>69</v>
      </c>
      <c r="U38" s="99">
        <v>1</v>
      </c>
      <c r="V38" s="103">
        <v>3668239.1399999997</v>
      </c>
      <c r="W38" s="177">
        <v>561024.79</v>
      </c>
      <c r="Y38" s="106"/>
    </row>
    <row r="39" spans="1:25" s="105" customFormat="1" ht="30" customHeight="1" x14ac:dyDescent="0.2">
      <c r="A39" s="99">
        <v>32</v>
      </c>
      <c r="B39" s="99" t="s">
        <v>203</v>
      </c>
      <c r="C39" s="99">
        <v>126191</v>
      </c>
      <c r="D39" s="100" t="s">
        <v>215</v>
      </c>
      <c r="E39" s="101" t="s">
        <v>200</v>
      </c>
      <c r="F39" s="100" t="s">
        <v>216</v>
      </c>
      <c r="G39" s="272">
        <v>42095</v>
      </c>
      <c r="H39" s="272">
        <v>43952</v>
      </c>
      <c r="I39" s="99" t="s">
        <v>91</v>
      </c>
      <c r="J39" s="99" t="s">
        <v>92</v>
      </c>
      <c r="K39" s="102" t="s">
        <v>217</v>
      </c>
      <c r="L39" s="99" t="s">
        <v>51</v>
      </c>
      <c r="M39" s="99" t="s">
        <v>208</v>
      </c>
      <c r="N39" s="103">
        <v>10785163.310000001</v>
      </c>
      <c r="O39" s="103">
        <v>1649495.57</v>
      </c>
      <c r="P39" s="103">
        <v>253768.55</v>
      </c>
      <c r="Q39" s="103"/>
      <c r="R39" s="103">
        <v>15348.74</v>
      </c>
      <c r="S39" s="103">
        <v>12703776.170000002</v>
      </c>
      <c r="T39" s="99" t="s">
        <v>96</v>
      </c>
      <c r="U39" s="99">
        <v>0</v>
      </c>
      <c r="V39" s="103">
        <v>8309346.0300000003</v>
      </c>
      <c r="W39" s="177">
        <v>1270841.1599999999</v>
      </c>
      <c r="Y39" s="106"/>
    </row>
    <row r="40" spans="1:25" s="105" customFormat="1" ht="30" customHeight="1" x14ac:dyDescent="0.2">
      <c r="A40" s="99">
        <v>33</v>
      </c>
      <c r="B40" s="99" t="s">
        <v>203</v>
      </c>
      <c r="C40" s="99">
        <v>126190</v>
      </c>
      <c r="D40" s="100" t="s">
        <v>218</v>
      </c>
      <c r="E40" s="101" t="s">
        <v>200</v>
      </c>
      <c r="F40" s="100" t="s">
        <v>219</v>
      </c>
      <c r="G40" s="272">
        <v>42404</v>
      </c>
      <c r="H40" s="272">
        <v>44197</v>
      </c>
      <c r="I40" s="99" t="s">
        <v>91</v>
      </c>
      <c r="J40" s="99" t="s">
        <v>92</v>
      </c>
      <c r="K40" s="102" t="s">
        <v>220</v>
      </c>
      <c r="L40" s="99" t="s">
        <v>51</v>
      </c>
      <c r="M40" s="99" t="s">
        <v>208</v>
      </c>
      <c r="N40" s="103">
        <v>4814470.53</v>
      </c>
      <c r="O40" s="103">
        <v>736331.27</v>
      </c>
      <c r="P40" s="103">
        <v>113281.17</v>
      </c>
      <c r="Q40" s="103"/>
      <c r="R40" s="103">
        <v>96564.91</v>
      </c>
      <c r="S40" s="103">
        <v>5760647.8800000008</v>
      </c>
      <c r="T40" s="99" t="s">
        <v>96</v>
      </c>
      <c r="U40" s="99">
        <v>0</v>
      </c>
      <c r="V40" s="103">
        <v>3682904.2600000002</v>
      </c>
      <c r="W40" s="177">
        <v>563268.17000000004</v>
      </c>
      <c r="Y40" s="106"/>
    </row>
    <row r="41" spans="1:25" s="105" customFormat="1" ht="30" customHeight="1" x14ac:dyDescent="0.2">
      <c r="A41" s="99">
        <v>34</v>
      </c>
      <c r="B41" s="99" t="s">
        <v>203</v>
      </c>
      <c r="C41" s="99">
        <v>126189</v>
      </c>
      <c r="D41" s="100" t="s">
        <v>221</v>
      </c>
      <c r="E41" s="101" t="s">
        <v>200</v>
      </c>
      <c r="F41" s="100" t="s">
        <v>222</v>
      </c>
      <c r="G41" s="272">
        <v>42453</v>
      </c>
      <c r="H41" s="272">
        <v>44377</v>
      </c>
      <c r="I41" s="99" t="s">
        <v>91</v>
      </c>
      <c r="J41" s="99" t="s">
        <v>92</v>
      </c>
      <c r="K41" s="102" t="s">
        <v>223</v>
      </c>
      <c r="L41" s="99" t="s">
        <v>51</v>
      </c>
      <c r="M41" s="99" t="s">
        <v>208</v>
      </c>
      <c r="N41" s="103">
        <v>12222280.189999999</v>
      </c>
      <c r="O41" s="103">
        <v>1869287.99</v>
      </c>
      <c r="P41" s="103">
        <v>287584.95</v>
      </c>
      <c r="Q41" s="103"/>
      <c r="R41" s="103">
        <v>213718.86</v>
      </c>
      <c r="S41" s="103">
        <v>14592871.989999998</v>
      </c>
      <c r="T41" s="99" t="s">
        <v>69</v>
      </c>
      <c r="U41" s="99">
        <v>0</v>
      </c>
      <c r="V41" s="103">
        <v>4503765.09</v>
      </c>
      <c r="W41" s="177">
        <v>688810.56</v>
      </c>
      <c r="Y41" s="106"/>
    </row>
    <row r="42" spans="1:25" s="105" customFormat="1" ht="30" customHeight="1" x14ac:dyDescent="0.2">
      <c r="A42" s="99">
        <v>35</v>
      </c>
      <c r="B42" s="99" t="s">
        <v>224</v>
      </c>
      <c r="C42" s="99">
        <v>117040</v>
      </c>
      <c r="D42" s="100" t="s">
        <v>225</v>
      </c>
      <c r="E42" s="101" t="s">
        <v>200</v>
      </c>
      <c r="F42" s="100" t="s">
        <v>226</v>
      </c>
      <c r="G42" s="272">
        <v>42356</v>
      </c>
      <c r="H42" s="272">
        <v>44743</v>
      </c>
      <c r="I42" s="99" t="s">
        <v>91</v>
      </c>
      <c r="J42" s="99" t="s">
        <v>92</v>
      </c>
      <c r="K42" s="102" t="s">
        <v>227</v>
      </c>
      <c r="L42" s="99" t="s">
        <v>51</v>
      </c>
      <c r="M42" s="99" t="s">
        <v>208</v>
      </c>
      <c r="N42" s="103">
        <v>55432121.890000001</v>
      </c>
      <c r="O42" s="103">
        <v>8477853.9299999997</v>
      </c>
      <c r="P42" s="103">
        <v>1304285.25</v>
      </c>
      <c r="Q42" s="103"/>
      <c r="R42" s="103">
        <v>756839.67</v>
      </c>
      <c r="S42" s="103">
        <v>65971100.740000002</v>
      </c>
      <c r="T42" s="99" t="s">
        <v>69</v>
      </c>
      <c r="U42" s="99">
        <v>0</v>
      </c>
      <c r="V42" s="103">
        <v>720971.48</v>
      </c>
      <c r="W42" s="177">
        <v>110266.22</v>
      </c>
      <c r="Y42" s="106"/>
    </row>
    <row r="43" spans="1:25" s="105" customFormat="1" ht="30" customHeight="1" x14ac:dyDescent="0.2">
      <c r="A43" s="99">
        <v>36</v>
      </c>
      <c r="B43" s="99" t="s">
        <v>224</v>
      </c>
      <c r="C43" s="99">
        <v>117250</v>
      </c>
      <c r="D43" s="100" t="s">
        <v>228</v>
      </c>
      <c r="E43" s="101" t="s">
        <v>200</v>
      </c>
      <c r="F43" s="100" t="s">
        <v>229</v>
      </c>
      <c r="G43" s="272">
        <v>42347</v>
      </c>
      <c r="H43" s="272">
        <v>44681</v>
      </c>
      <c r="I43" s="99" t="s">
        <v>91</v>
      </c>
      <c r="J43" s="99" t="s">
        <v>92</v>
      </c>
      <c r="K43" s="102" t="s">
        <v>230</v>
      </c>
      <c r="L43" s="99" t="s">
        <v>51</v>
      </c>
      <c r="M43" s="99" t="s">
        <v>208</v>
      </c>
      <c r="N43" s="103">
        <v>40149777.420000002</v>
      </c>
      <c r="O43" s="103">
        <v>6140554.1799999997</v>
      </c>
      <c r="P43" s="103">
        <v>944700.66</v>
      </c>
      <c r="Q43" s="103"/>
      <c r="R43" s="103">
        <v>145471.89000000001</v>
      </c>
      <c r="S43" s="103">
        <v>47380504.149999999</v>
      </c>
      <c r="T43" s="99" t="s">
        <v>69</v>
      </c>
      <c r="U43" s="99">
        <v>0</v>
      </c>
      <c r="V43" s="103">
        <v>503173.49</v>
      </c>
      <c r="W43" s="177">
        <v>76955.959999999992</v>
      </c>
      <c r="Y43" s="106"/>
    </row>
    <row r="44" spans="1:25" s="105" customFormat="1" ht="30" customHeight="1" x14ac:dyDescent="0.2">
      <c r="A44" s="99">
        <v>37</v>
      </c>
      <c r="B44" s="99" t="s">
        <v>231</v>
      </c>
      <c r="C44" s="99">
        <v>122298</v>
      </c>
      <c r="D44" s="100" t="s">
        <v>232</v>
      </c>
      <c r="E44" s="101" t="s">
        <v>200</v>
      </c>
      <c r="F44" s="100" t="s">
        <v>233</v>
      </c>
      <c r="G44" s="272">
        <v>43152</v>
      </c>
      <c r="H44" s="272">
        <v>44500</v>
      </c>
      <c r="I44" s="99" t="s">
        <v>91</v>
      </c>
      <c r="J44" s="99" t="s">
        <v>92</v>
      </c>
      <c r="K44" s="102" t="s">
        <v>111</v>
      </c>
      <c r="L44" s="99" t="s">
        <v>51</v>
      </c>
      <c r="M44" s="99" t="s">
        <v>234</v>
      </c>
      <c r="N44" s="103">
        <v>4774146.0199999996</v>
      </c>
      <c r="O44" s="103">
        <v>1909295.36</v>
      </c>
      <c r="P44" s="103">
        <v>136767.19</v>
      </c>
      <c r="Q44" s="103"/>
      <c r="R44" s="103">
        <v>2863297.84</v>
      </c>
      <c r="S44" s="103">
        <v>9683506.4100000001</v>
      </c>
      <c r="T44" s="99" t="s">
        <v>69</v>
      </c>
      <c r="U44" s="99">
        <v>0</v>
      </c>
      <c r="V44" s="103">
        <v>683520.4</v>
      </c>
      <c r="W44" s="177">
        <v>599.76</v>
      </c>
      <c r="Y44" s="106"/>
    </row>
    <row r="45" spans="1:25" s="105" customFormat="1" ht="30" customHeight="1" x14ac:dyDescent="0.2">
      <c r="A45" s="99">
        <v>38</v>
      </c>
      <c r="B45" s="99" t="s">
        <v>231</v>
      </c>
      <c r="C45" s="99">
        <v>123746</v>
      </c>
      <c r="D45" s="100" t="s">
        <v>235</v>
      </c>
      <c r="E45" s="101" t="s">
        <v>191</v>
      </c>
      <c r="F45" s="100" t="s">
        <v>236</v>
      </c>
      <c r="G45" s="272">
        <v>43252</v>
      </c>
      <c r="H45" s="272">
        <v>44377</v>
      </c>
      <c r="I45" s="99" t="s">
        <v>91</v>
      </c>
      <c r="J45" s="99" t="s">
        <v>92</v>
      </c>
      <c r="K45" s="102" t="s">
        <v>111</v>
      </c>
      <c r="L45" s="99" t="s">
        <v>51</v>
      </c>
      <c r="M45" s="99" t="s">
        <v>234</v>
      </c>
      <c r="N45" s="103">
        <v>7310370.0599999996</v>
      </c>
      <c r="O45" s="103">
        <v>2924147.87</v>
      </c>
      <c r="P45" s="103">
        <v>208867.84</v>
      </c>
      <c r="Q45" s="103"/>
      <c r="R45" s="103">
        <v>1611912.83</v>
      </c>
      <c r="S45" s="103">
        <v>12055298.6</v>
      </c>
      <c r="T45" s="99" t="s">
        <v>69</v>
      </c>
      <c r="U45" s="99">
        <v>0</v>
      </c>
      <c r="V45" s="103">
        <v>1876476.1400000001</v>
      </c>
      <c r="W45" s="177">
        <v>750590.5</v>
      </c>
      <c r="Y45" s="106"/>
    </row>
    <row r="46" spans="1:25" s="105" customFormat="1" ht="30" customHeight="1" x14ac:dyDescent="0.2">
      <c r="A46" s="99">
        <v>39</v>
      </c>
      <c r="B46" s="99" t="s">
        <v>231</v>
      </c>
      <c r="C46" s="99">
        <v>126901</v>
      </c>
      <c r="D46" s="100" t="s">
        <v>237</v>
      </c>
      <c r="E46" s="101" t="s">
        <v>238</v>
      </c>
      <c r="F46" s="100" t="s">
        <v>239</v>
      </c>
      <c r="G46" s="272">
        <v>43565</v>
      </c>
      <c r="H46" s="272">
        <v>44423</v>
      </c>
      <c r="I46" s="99" t="s">
        <v>91</v>
      </c>
      <c r="J46" s="99" t="s">
        <v>92</v>
      </c>
      <c r="K46" s="102" t="s">
        <v>240</v>
      </c>
      <c r="L46" s="99" t="s">
        <v>51</v>
      </c>
      <c r="M46" s="107" t="s">
        <v>234</v>
      </c>
      <c r="N46" s="103">
        <v>3364277.43</v>
      </c>
      <c r="O46" s="103">
        <v>1345710.97</v>
      </c>
      <c r="P46" s="103">
        <v>96122.21</v>
      </c>
      <c r="Q46" s="103"/>
      <c r="R46" s="103">
        <v>0</v>
      </c>
      <c r="S46" s="103">
        <v>4806110.6100000003</v>
      </c>
      <c r="T46" s="99" t="s">
        <v>69</v>
      </c>
      <c r="U46" s="99">
        <v>1</v>
      </c>
      <c r="V46" s="103">
        <v>356015.87</v>
      </c>
      <c r="W46" s="177">
        <v>142406.35</v>
      </c>
      <c r="Y46" s="106"/>
    </row>
    <row r="47" spans="1:25" s="105" customFormat="1" ht="30" customHeight="1" x14ac:dyDescent="0.2">
      <c r="A47" s="99">
        <v>40</v>
      </c>
      <c r="B47" s="99" t="s">
        <v>241</v>
      </c>
      <c r="C47" s="99">
        <v>124682</v>
      </c>
      <c r="D47" s="100" t="s">
        <v>242</v>
      </c>
      <c r="E47" s="101" t="s">
        <v>243</v>
      </c>
      <c r="F47" s="100" t="s">
        <v>244</v>
      </c>
      <c r="G47" s="272">
        <v>43221</v>
      </c>
      <c r="H47" s="272">
        <v>44561</v>
      </c>
      <c r="I47" s="99" t="s">
        <v>91</v>
      </c>
      <c r="J47" s="99" t="s">
        <v>92</v>
      </c>
      <c r="K47" s="102" t="s">
        <v>245</v>
      </c>
      <c r="L47" s="99" t="s">
        <v>51</v>
      </c>
      <c r="M47" s="107" t="s">
        <v>246</v>
      </c>
      <c r="N47" s="103">
        <v>3501652.8</v>
      </c>
      <c r="O47" s="103">
        <v>535546.80000000005</v>
      </c>
      <c r="P47" s="103">
        <v>82391.92</v>
      </c>
      <c r="Q47" s="103"/>
      <c r="R47" s="103">
        <v>0</v>
      </c>
      <c r="S47" s="103">
        <v>4119591.5199999996</v>
      </c>
      <c r="T47" s="99" t="s">
        <v>69</v>
      </c>
      <c r="U47" s="99">
        <v>1</v>
      </c>
      <c r="V47" s="103">
        <v>1928220</v>
      </c>
      <c r="W47" s="177">
        <v>294904.21000000002</v>
      </c>
      <c r="Y47" s="106"/>
    </row>
    <row r="48" spans="1:25" s="105" customFormat="1" ht="30" customHeight="1" x14ac:dyDescent="0.2">
      <c r="A48" s="99">
        <v>41</v>
      </c>
      <c r="B48" s="99" t="s">
        <v>241</v>
      </c>
      <c r="C48" s="108">
        <v>124683</v>
      </c>
      <c r="D48" s="109" t="s">
        <v>247</v>
      </c>
      <c r="E48" s="110" t="s">
        <v>243</v>
      </c>
      <c r="F48" s="100" t="s">
        <v>248</v>
      </c>
      <c r="G48" s="272">
        <v>43221</v>
      </c>
      <c r="H48" s="272">
        <v>44561</v>
      </c>
      <c r="I48" s="99" t="s">
        <v>91</v>
      </c>
      <c r="J48" s="99" t="s">
        <v>92</v>
      </c>
      <c r="K48" s="102" t="s">
        <v>245</v>
      </c>
      <c r="L48" s="99" t="s">
        <v>51</v>
      </c>
      <c r="M48" s="107" t="s">
        <v>246</v>
      </c>
      <c r="N48" s="103">
        <v>3826176.05</v>
      </c>
      <c r="O48" s="103">
        <v>585180.05000000005</v>
      </c>
      <c r="P48" s="103">
        <v>90027.48</v>
      </c>
      <c r="Q48" s="103"/>
      <c r="R48" s="103">
        <v>0</v>
      </c>
      <c r="S48" s="103">
        <v>4501383.58</v>
      </c>
      <c r="T48" s="99" t="s">
        <v>69</v>
      </c>
      <c r="U48" s="99">
        <v>0</v>
      </c>
      <c r="V48" s="103">
        <v>932736.7</v>
      </c>
      <c r="W48" s="177">
        <v>142653.85999999999</v>
      </c>
      <c r="Y48" s="106"/>
    </row>
    <row r="49" spans="1:25" s="105" customFormat="1" ht="30" customHeight="1" x14ac:dyDescent="0.2">
      <c r="A49" s="99">
        <v>42</v>
      </c>
      <c r="B49" s="99" t="s">
        <v>241</v>
      </c>
      <c r="C49" s="99">
        <v>124514</v>
      </c>
      <c r="D49" s="100" t="s">
        <v>249</v>
      </c>
      <c r="E49" s="101" t="s">
        <v>250</v>
      </c>
      <c r="F49" s="100" t="s">
        <v>251</v>
      </c>
      <c r="G49" s="272">
        <v>43160</v>
      </c>
      <c r="H49" s="272" t="s">
        <v>515</v>
      </c>
      <c r="I49" s="99" t="s">
        <v>91</v>
      </c>
      <c r="J49" s="99" t="s">
        <v>92</v>
      </c>
      <c r="K49" s="102" t="s">
        <v>252</v>
      </c>
      <c r="L49" s="99" t="s">
        <v>51</v>
      </c>
      <c r="M49" s="99" t="s">
        <v>246</v>
      </c>
      <c r="N49" s="103">
        <v>607267.43999999994</v>
      </c>
      <c r="O49" s="103">
        <v>92876.19</v>
      </c>
      <c r="P49" s="103">
        <v>14288.65</v>
      </c>
      <c r="Q49" s="103"/>
      <c r="R49" s="103">
        <v>175342.17</v>
      </c>
      <c r="S49" s="103">
        <v>889774.45</v>
      </c>
      <c r="T49" s="99" t="s">
        <v>69</v>
      </c>
      <c r="U49" s="99">
        <v>1</v>
      </c>
      <c r="V49" s="103">
        <v>274951.15000000002</v>
      </c>
      <c r="W49" s="177">
        <v>0</v>
      </c>
      <c r="Y49" s="106"/>
    </row>
    <row r="50" spans="1:25" s="105" customFormat="1" ht="30" customHeight="1" x14ac:dyDescent="0.2">
      <c r="A50" s="99">
        <v>43</v>
      </c>
      <c r="B50" s="99" t="s">
        <v>241</v>
      </c>
      <c r="C50" s="99">
        <v>122337</v>
      </c>
      <c r="D50" s="100" t="s">
        <v>253</v>
      </c>
      <c r="E50" s="101" t="s">
        <v>200</v>
      </c>
      <c r="F50" s="100" t="s">
        <v>254</v>
      </c>
      <c r="G50" s="272">
        <v>43160</v>
      </c>
      <c r="H50" s="272">
        <v>45289</v>
      </c>
      <c r="I50" s="99" t="s">
        <v>91</v>
      </c>
      <c r="J50" s="99" t="s">
        <v>92</v>
      </c>
      <c r="K50" s="102" t="s">
        <v>111</v>
      </c>
      <c r="L50" s="99" t="s">
        <v>51</v>
      </c>
      <c r="M50" s="99" t="s">
        <v>255</v>
      </c>
      <c r="N50" s="103">
        <v>4576009.53</v>
      </c>
      <c r="O50" s="103">
        <v>699860.28</v>
      </c>
      <c r="P50" s="103">
        <v>107670.81</v>
      </c>
      <c r="Q50" s="103"/>
      <c r="R50" s="103">
        <v>1069769.5900000001</v>
      </c>
      <c r="S50" s="103">
        <v>6453310.21</v>
      </c>
      <c r="T50" s="99" t="s">
        <v>69</v>
      </c>
      <c r="U50" s="99">
        <v>2</v>
      </c>
      <c r="V50" s="103">
        <v>76469.399999999994</v>
      </c>
      <c r="W50" s="177">
        <v>11695.32</v>
      </c>
      <c r="Y50" s="106"/>
    </row>
    <row r="51" spans="1:25" s="105" customFormat="1" ht="30" customHeight="1" x14ac:dyDescent="0.2">
      <c r="A51" s="99">
        <v>44</v>
      </c>
      <c r="B51" s="99" t="s">
        <v>241</v>
      </c>
      <c r="C51" s="99">
        <v>123938</v>
      </c>
      <c r="D51" s="100" t="s">
        <v>256</v>
      </c>
      <c r="E51" s="101" t="s">
        <v>250</v>
      </c>
      <c r="F51" s="100" t="s">
        <v>257</v>
      </c>
      <c r="G51" s="272">
        <v>43160</v>
      </c>
      <c r="H51" s="272">
        <v>44834</v>
      </c>
      <c r="I51" s="99" t="s">
        <v>91</v>
      </c>
      <c r="J51" s="99" t="s">
        <v>92</v>
      </c>
      <c r="K51" s="102" t="s">
        <v>258</v>
      </c>
      <c r="L51" s="99" t="s">
        <v>51</v>
      </c>
      <c r="M51" s="99" t="s">
        <v>255</v>
      </c>
      <c r="N51" s="103">
        <v>3153999.23</v>
      </c>
      <c r="O51" s="103">
        <v>482376.32</v>
      </c>
      <c r="P51" s="103">
        <v>74211.77</v>
      </c>
      <c r="Q51" s="103"/>
      <c r="R51" s="103">
        <v>17968.169999999998</v>
      </c>
      <c r="S51" s="103">
        <v>3728555.4899999998</v>
      </c>
      <c r="T51" s="99" t="s">
        <v>69</v>
      </c>
      <c r="U51" s="99">
        <v>1</v>
      </c>
      <c r="V51" s="103">
        <v>1404696.03</v>
      </c>
      <c r="W51" s="177">
        <v>27734.04</v>
      </c>
      <c r="Y51" s="106"/>
    </row>
    <row r="52" spans="1:25" s="105" customFormat="1" ht="30" customHeight="1" x14ac:dyDescent="0.2">
      <c r="A52" s="99">
        <v>45</v>
      </c>
      <c r="B52" s="99" t="s">
        <v>241</v>
      </c>
      <c r="C52" s="99">
        <v>121185</v>
      </c>
      <c r="D52" s="100" t="s">
        <v>259</v>
      </c>
      <c r="E52" s="101" t="s">
        <v>260</v>
      </c>
      <c r="F52" s="100" t="s">
        <v>261</v>
      </c>
      <c r="G52" s="272">
        <v>43101</v>
      </c>
      <c r="H52" s="272">
        <v>45046</v>
      </c>
      <c r="I52" s="99" t="s">
        <v>91</v>
      </c>
      <c r="J52" s="99" t="s">
        <v>92</v>
      </c>
      <c r="K52" s="102" t="s">
        <v>111</v>
      </c>
      <c r="L52" s="99" t="s">
        <v>51</v>
      </c>
      <c r="M52" s="99" t="s">
        <v>255</v>
      </c>
      <c r="N52" s="103">
        <v>2406227.46</v>
      </c>
      <c r="O52" s="103">
        <v>368011.25</v>
      </c>
      <c r="P52" s="103">
        <v>56617.120000000003</v>
      </c>
      <c r="Q52" s="103"/>
      <c r="R52" s="103">
        <v>0</v>
      </c>
      <c r="S52" s="103">
        <v>2830855.83</v>
      </c>
      <c r="T52" s="99" t="s">
        <v>69</v>
      </c>
      <c r="U52" s="99">
        <v>0</v>
      </c>
      <c r="V52" s="103">
        <v>231252.2</v>
      </c>
      <c r="W52" s="177">
        <v>0</v>
      </c>
      <c r="Y52" s="106"/>
    </row>
    <row r="53" spans="1:25" s="105" customFormat="1" ht="30" customHeight="1" x14ac:dyDescent="0.2">
      <c r="A53" s="99">
        <v>46</v>
      </c>
      <c r="B53" s="99" t="s">
        <v>241</v>
      </c>
      <c r="C53" s="99">
        <v>123638</v>
      </c>
      <c r="D53" s="100" t="s">
        <v>262</v>
      </c>
      <c r="E53" s="101" t="s">
        <v>263</v>
      </c>
      <c r="F53" s="100" t="s">
        <v>264</v>
      </c>
      <c r="G53" s="272">
        <v>43525</v>
      </c>
      <c r="H53" s="272" t="s">
        <v>300</v>
      </c>
      <c r="I53" s="99" t="s">
        <v>91</v>
      </c>
      <c r="J53" s="99" t="s">
        <v>92</v>
      </c>
      <c r="K53" s="102" t="s">
        <v>265</v>
      </c>
      <c r="L53" s="99" t="s">
        <v>51</v>
      </c>
      <c r="M53" s="99" t="s">
        <v>255</v>
      </c>
      <c r="N53" s="103">
        <v>2587604.35</v>
      </c>
      <c r="O53" s="103">
        <v>395751.25</v>
      </c>
      <c r="P53" s="103">
        <v>60884.81</v>
      </c>
      <c r="Q53" s="103"/>
      <c r="R53" s="103">
        <v>0</v>
      </c>
      <c r="S53" s="103">
        <v>3044240.41</v>
      </c>
      <c r="T53" s="99" t="s">
        <v>69</v>
      </c>
      <c r="U53" s="99">
        <v>2</v>
      </c>
      <c r="V53" s="103">
        <v>1609435.7700000003</v>
      </c>
      <c r="W53" s="177">
        <v>139063.37</v>
      </c>
      <c r="Y53" s="106"/>
    </row>
    <row r="54" spans="1:25" s="105" customFormat="1" ht="30" customHeight="1" x14ac:dyDescent="0.2">
      <c r="A54" s="99">
        <v>47</v>
      </c>
      <c r="B54" s="99" t="s">
        <v>266</v>
      </c>
      <c r="C54" s="99">
        <v>127843</v>
      </c>
      <c r="D54" s="100" t="s">
        <v>267</v>
      </c>
      <c r="E54" s="101" t="s">
        <v>191</v>
      </c>
      <c r="F54" s="100" t="s">
        <v>268</v>
      </c>
      <c r="G54" s="272" t="s">
        <v>269</v>
      </c>
      <c r="H54" s="272" t="s">
        <v>270</v>
      </c>
      <c r="I54" s="99" t="s">
        <v>91</v>
      </c>
      <c r="J54" s="99" t="s">
        <v>92</v>
      </c>
      <c r="K54" s="102" t="s">
        <v>271</v>
      </c>
      <c r="L54" s="99" t="s">
        <v>51</v>
      </c>
      <c r="M54" s="99" t="s">
        <v>234</v>
      </c>
      <c r="N54" s="103">
        <v>5275482.92</v>
      </c>
      <c r="O54" s="103">
        <v>2110193.12</v>
      </c>
      <c r="P54" s="103">
        <v>150728.09</v>
      </c>
      <c r="Q54" s="103"/>
      <c r="R54" s="103">
        <v>2666539.59</v>
      </c>
      <c r="S54" s="103">
        <v>10202943.719999999</v>
      </c>
      <c r="T54" s="99" t="s">
        <v>69</v>
      </c>
      <c r="U54" s="99">
        <v>0</v>
      </c>
      <c r="V54" s="103">
        <v>34300</v>
      </c>
      <c r="W54" s="177">
        <v>13720</v>
      </c>
      <c r="Y54" s="106"/>
    </row>
    <row r="55" spans="1:25" s="105" customFormat="1" ht="30" customHeight="1" x14ac:dyDescent="0.2">
      <c r="A55" s="99">
        <v>48</v>
      </c>
      <c r="B55" s="99" t="s">
        <v>272</v>
      </c>
      <c r="C55" s="111">
        <v>121184</v>
      </c>
      <c r="D55" s="112" t="s">
        <v>273</v>
      </c>
      <c r="E55" s="113" t="s">
        <v>260</v>
      </c>
      <c r="F55" s="100" t="s">
        <v>274</v>
      </c>
      <c r="G55" s="272" t="s">
        <v>275</v>
      </c>
      <c r="H55" s="272" t="s">
        <v>479</v>
      </c>
      <c r="I55" s="99" t="s">
        <v>91</v>
      </c>
      <c r="J55" s="99" t="s">
        <v>92</v>
      </c>
      <c r="K55" s="102" t="s">
        <v>111</v>
      </c>
      <c r="L55" s="99" t="s">
        <v>51</v>
      </c>
      <c r="M55" s="99" t="s">
        <v>255</v>
      </c>
      <c r="N55" s="103">
        <v>2083785.77</v>
      </c>
      <c r="O55" s="103">
        <v>318696.52</v>
      </c>
      <c r="P55" s="103">
        <v>49030.39</v>
      </c>
      <c r="Q55" s="103"/>
      <c r="R55" s="103">
        <v>208453.13</v>
      </c>
      <c r="S55" s="103">
        <v>2659965.81</v>
      </c>
      <c r="T55" s="99" t="s">
        <v>69</v>
      </c>
      <c r="U55" s="99">
        <v>0</v>
      </c>
      <c r="V55" s="103">
        <v>367726.9</v>
      </c>
      <c r="W55" s="177">
        <v>0</v>
      </c>
      <c r="Y55" s="106"/>
    </row>
    <row r="56" spans="1:25" s="105" customFormat="1" ht="30" customHeight="1" x14ac:dyDescent="0.2">
      <c r="A56" s="99">
        <v>49</v>
      </c>
      <c r="B56" s="99" t="s">
        <v>266</v>
      </c>
      <c r="C56" s="111">
        <v>127842</v>
      </c>
      <c r="D56" s="112" t="s">
        <v>276</v>
      </c>
      <c r="E56" s="113" t="s">
        <v>191</v>
      </c>
      <c r="F56" s="100" t="s">
        <v>277</v>
      </c>
      <c r="G56" s="272" t="s">
        <v>278</v>
      </c>
      <c r="H56" s="272" t="s">
        <v>270</v>
      </c>
      <c r="I56" s="99" t="s">
        <v>91</v>
      </c>
      <c r="J56" s="99" t="s">
        <v>92</v>
      </c>
      <c r="K56" s="102" t="s">
        <v>271</v>
      </c>
      <c r="L56" s="99" t="s">
        <v>51</v>
      </c>
      <c r="M56" s="99" t="s">
        <v>234</v>
      </c>
      <c r="N56" s="103">
        <v>6591213.75</v>
      </c>
      <c r="O56" s="103">
        <v>2636485.5</v>
      </c>
      <c r="P56" s="103">
        <v>188320.39</v>
      </c>
      <c r="Q56" s="103"/>
      <c r="R56" s="103">
        <v>11365180.880000001</v>
      </c>
      <c r="S56" s="103">
        <v>20781200.520000003</v>
      </c>
      <c r="T56" s="99" t="s">
        <v>69</v>
      </c>
      <c r="U56" s="99">
        <v>0</v>
      </c>
      <c r="V56" s="103">
        <v>0</v>
      </c>
      <c r="W56" s="177">
        <v>0</v>
      </c>
      <c r="Y56" s="106"/>
    </row>
    <row r="57" spans="1:25" s="105" customFormat="1" ht="30" customHeight="1" x14ac:dyDescent="0.2">
      <c r="A57" s="99">
        <v>50</v>
      </c>
      <c r="B57" s="99" t="s">
        <v>279</v>
      </c>
      <c r="C57" s="111">
        <v>129392</v>
      </c>
      <c r="D57" s="112" t="s">
        <v>280</v>
      </c>
      <c r="E57" s="113" t="s">
        <v>281</v>
      </c>
      <c r="F57" s="100" t="s">
        <v>282</v>
      </c>
      <c r="G57" s="272" t="s">
        <v>283</v>
      </c>
      <c r="H57" s="272" t="s">
        <v>284</v>
      </c>
      <c r="I57" s="99" t="s">
        <v>91</v>
      </c>
      <c r="J57" s="99" t="s">
        <v>92</v>
      </c>
      <c r="K57" s="102" t="s">
        <v>111</v>
      </c>
      <c r="L57" s="99" t="s">
        <v>51</v>
      </c>
      <c r="M57" s="99" t="s">
        <v>285</v>
      </c>
      <c r="N57" s="103">
        <v>1954289.77</v>
      </c>
      <c r="O57" s="103">
        <v>298891.43</v>
      </c>
      <c r="P57" s="103">
        <v>45983.24</v>
      </c>
      <c r="Q57" s="103"/>
      <c r="R57" s="103">
        <v>8306.85</v>
      </c>
      <c r="S57" s="103">
        <v>2307471.2900000005</v>
      </c>
      <c r="T57" s="99" t="s">
        <v>69</v>
      </c>
      <c r="U57" s="99">
        <v>0</v>
      </c>
      <c r="V57" s="103">
        <v>235643.69</v>
      </c>
      <c r="W57" s="177">
        <v>875.93</v>
      </c>
      <c r="Y57" s="106"/>
    </row>
    <row r="58" spans="1:25" s="105" customFormat="1" ht="30" customHeight="1" x14ac:dyDescent="0.2">
      <c r="A58" s="99">
        <v>51</v>
      </c>
      <c r="B58" s="99" t="s">
        <v>279</v>
      </c>
      <c r="C58" s="111">
        <v>128384</v>
      </c>
      <c r="D58" s="112" t="s">
        <v>286</v>
      </c>
      <c r="E58" s="113" t="s">
        <v>281</v>
      </c>
      <c r="F58" s="100" t="s">
        <v>287</v>
      </c>
      <c r="G58" s="272" t="s">
        <v>283</v>
      </c>
      <c r="H58" s="272" t="s">
        <v>67</v>
      </c>
      <c r="I58" s="99" t="s">
        <v>91</v>
      </c>
      <c r="J58" s="99" t="s">
        <v>92</v>
      </c>
      <c r="K58" s="102" t="s">
        <v>111</v>
      </c>
      <c r="L58" s="99" t="s">
        <v>51</v>
      </c>
      <c r="M58" s="99" t="s">
        <v>285</v>
      </c>
      <c r="N58" s="103">
        <v>1115746.46</v>
      </c>
      <c r="O58" s="103">
        <v>170643.53</v>
      </c>
      <c r="P58" s="103">
        <v>26252.880000000001</v>
      </c>
      <c r="Q58" s="103"/>
      <c r="R58" s="103">
        <v>13839.7</v>
      </c>
      <c r="S58" s="103">
        <v>1326482.5699999998</v>
      </c>
      <c r="T58" s="99" t="s">
        <v>69</v>
      </c>
      <c r="U58" s="99">
        <v>0</v>
      </c>
      <c r="V58" s="103">
        <v>784372.81</v>
      </c>
      <c r="W58" s="177">
        <v>119962.86</v>
      </c>
      <c r="Y58" s="106"/>
    </row>
    <row r="59" spans="1:25" s="105" customFormat="1" ht="30" customHeight="1" x14ac:dyDescent="0.2">
      <c r="A59" s="99">
        <v>52</v>
      </c>
      <c r="B59" s="99" t="s">
        <v>288</v>
      </c>
      <c r="C59" s="111">
        <v>126303</v>
      </c>
      <c r="D59" s="112" t="s">
        <v>289</v>
      </c>
      <c r="E59" s="113" t="s">
        <v>191</v>
      </c>
      <c r="F59" s="100" t="s">
        <v>290</v>
      </c>
      <c r="G59" s="272" t="s">
        <v>291</v>
      </c>
      <c r="H59" s="272" t="s">
        <v>292</v>
      </c>
      <c r="I59" s="99" t="s">
        <v>91</v>
      </c>
      <c r="J59" s="99" t="s">
        <v>92</v>
      </c>
      <c r="K59" s="102" t="s">
        <v>271</v>
      </c>
      <c r="L59" s="99" t="s">
        <v>51</v>
      </c>
      <c r="M59" s="99" t="s">
        <v>177</v>
      </c>
      <c r="N59" s="103">
        <v>23854693.350000001</v>
      </c>
      <c r="O59" s="103">
        <v>3648364.86</v>
      </c>
      <c r="P59" s="103">
        <v>36579880.170000002</v>
      </c>
      <c r="Q59" s="103"/>
      <c r="R59" s="103">
        <v>13278440.76</v>
      </c>
      <c r="S59" s="103">
        <v>77361379.140000001</v>
      </c>
      <c r="T59" s="99" t="s">
        <v>69</v>
      </c>
      <c r="U59" s="99">
        <v>0</v>
      </c>
      <c r="V59" s="103">
        <v>86872.55</v>
      </c>
      <c r="W59" s="177">
        <v>13286.4</v>
      </c>
      <c r="Y59" s="106"/>
    </row>
    <row r="60" spans="1:25" s="105" customFormat="1" ht="30" customHeight="1" x14ac:dyDescent="0.2">
      <c r="A60" s="99">
        <v>53</v>
      </c>
      <c r="B60" s="99" t="s">
        <v>293</v>
      </c>
      <c r="C60" s="111">
        <v>123566</v>
      </c>
      <c r="D60" s="112" t="s">
        <v>294</v>
      </c>
      <c r="E60" s="113" t="s">
        <v>295</v>
      </c>
      <c r="F60" s="100" t="s">
        <v>518</v>
      </c>
      <c r="G60" s="272" t="s">
        <v>296</v>
      </c>
      <c r="H60" s="272">
        <v>44834</v>
      </c>
      <c r="I60" s="99" t="s">
        <v>91</v>
      </c>
      <c r="J60" s="99" t="s">
        <v>92</v>
      </c>
      <c r="K60" s="102" t="s">
        <v>196</v>
      </c>
      <c r="L60" s="99" t="s">
        <v>51</v>
      </c>
      <c r="M60" s="99" t="s">
        <v>177</v>
      </c>
      <c r="N60" s="103">
        <v>1179548.99</v>
      </c>
      <c r="O60" s="103">
        <v>180401.6</v>
      </c>
      <c r="P60" s="103">
        <v>27754.09</v>
      </c>
      <c r="Q60" s="103"/>
      <c r="R60" s="103">
        <v>1081294.1200000001</v>
      </c>
      <c r="S60" s="103">
        <v>2468998.8000000003</v>
      </c>
      <c r="T60" s="99" t="s">
        <v>69</v>
      </c>
      <c r="U60" s="99">
        <v>1</v>
      </c>
      <c r="V60" s="103">
        <v>0</v>
      </c>
      <c r="W60" s="177">
        <v>0</v>
      </c>
      <c r="Y60" s="106"/>
    </row>
    <row r="61" spans="1:25" s="105" customFormat="1" ht="30" customHeight="1" x14ac:dyDescent="0.2">
      <c r="A61" s="99">
        <v>54</v>
      </c>
      <c r="B61" s="99" t="s">
        <v>297</v>
      </c>
      <c r="C61" s="111">
        <v>128542</v>
      </c>
      <c r="D61" s="112" t="s">
        <v>298</v>
      </c>
      <c r="E61" s="113" t="s">
        <v>299</v>
      </c>
      <c r="F61" s="100" t="s">
        <v>519</v>
      </c>
      <c r="G61" s="272" t="s">
        <v>283</v>
      </c>
      <c r="H61" s="272" t="s">
        <v>300</v>
      </c>
      <c r="I61" s="99" t="s">
        <v>91</v>
      </c>
      <c r="J61" s="99" t="s">
        <v>92</v>
      </c>
      <c r="K61" s="102" t="s">
        <v>111</v>
      </c>
      <c r="L61" s="99" t="s">
        <v>51</v>
      </c>
      <c r="M61" s="99" t="s">
        <v>301</v>
      </c>
      <c r="N61" s="103">
        <v>67455473.290000007</v>
      </c>
      <c r="O61" s="103">
        <v>10316719.33</v>
      </c>
      <c r="P61" s="103">
        <v>1587187.71</v>
      </c>
      <c r="Q61" s="103"/>
      <c r="R61" s="103">
        <v>2433928.5</v>
      </c>
      <c r="S61" s="103">
        <v>81793308.829999998</v>
      </c>
      <c r="T61" s="99" t="s">
        <v>69</v>
      </c>
      <c r="U61" s="99">
        <v>0</v>
      </c>
      <c r="V61" s="103">
        <v>5129402.84</v>
      </c>
      <c r="W61" s="177">
        <v>56257.85</v>
      </c>
      <c r="Y61" s="106"/>
    </row>
    <row r="62" spans="1:25" s="105" customFormat="1" ht="30" customHeight="1" x14ac:dyDescent="0.2">
      <c r="A62" s="99">
        <v>55</v>
      </c>
      <c r="B62" s="99" t="s">
        <v>297</v>
      </c>
      <c r="C62" s="111">
        <v>128839</v>
      </c>
      <c r="D62" s="112" t="s">
        <v>302</v>
      </c>
      <c r="E62" s="113" t="s">
        <v>299</v>
      </c>
      <c r="F62" s="100" t="s">
        <v>303</v>
      </c>
      <c r="G62" s="272" t="s">
        <v>304</v>
      </c>
      <c r="H62" s="272" t="s">
        <v>300</v>
      </c>
      <c r="I62" s="99" t="s">
        <v>91</v>
      </c>
      <c r="J62" s="99" t="s">
        <v>92</v>
      </c>
      <c r="K62" s="102" t="s">
        <v>111</v>
      </c>
      <c r="L62" s="99" t="s">
        <v>51</v>
      </c>
      <c r="M62" s="99" t="s">
        <v>305</v>
      </c>
      <c r="N62" s="103">
        <v>6673926.6200000001</v>
      </c>
      <c r="O62" s="103">
        <v>1020718.14</v>
      </c>
      <c r="P62" s="103">
        <v>157033.56</v>
      </c>
      <c r="Q62" s="103"/>
      <c r="R62" s="103">
        <v>129010.76</v>
      </c>
      <c r="S62" s="103">
        <v>7980689.0799999991</v>
      </c>
      <c r="T62" s="99" t="s">
        <v>69</v>
      </c>
      <c r="U62" s="99">
        <v>0</v>
      </c>
      <c r="V62" s="103">
        <v>36696.239999999998</v>
      </c>
      <c r="W62" s="177">
        <v>5612.38</v>
      </c>
      <c r="Y62" s="106"/>
    </row>
    <row r="63" spans="1:25" s="105" customFormat="1" ht="30" customHeight="1" x14ac:dyDescent="0.2">
      <c r="A63" s="99">
        <v>56</v>
      </c>
      <c r="B63" s="99" t="s">
        <v>297</v>
      </c>
      <c r="C63" s="111">
        <v>129374</v>
      </c>
      <c r="D63" s="112" t="s">
        <v>306</v>
      </c>
      <c r="E63" s="113" t="s">
        <v>299</v>
      </c>
      <c r="F63" s="100" t="s">
        <v>307</v>
      </c>
      <c r="G63" s="272" t="s">
        <v>283</v>
      </c>
      <c r="H63" s="272" t="s">
        <v>308</v>
      </c>
      <c r="I63" s="99" t="s">
        <v>91</v>
      </c>
      <c r="J63" s="99" t="s">
        <v>92</v>
      </c>
      <c r="K63" s="102" t="s">
        <v>111</v>
      </c>
      <c r="L63" s="99" t="s">
        <v>51</v>
      </c>
      <c r="M63" s="99" t="s">
        <v>285</v>
      </c>
      <c r="N63" s="103">
        <v>11352974.789999999</v>
      </c>
      <c r="O63" s="103">
        <v>1736377.32</v>
      </c>
      <c r="P63" s="103">
        <v>267128.81</v>
      </c>
      <c r="Q63" s="103"/>
      <c r="R63" s="103">
        <v>0</v>
      </c>
      <c r="S63" s="103">
        <v>13356480.92</v>
      </c>
      <c r="T63" s="99" t="s">
        <v>69</v>
      </c>
      <c r="U63" s="99">
        <v>0</v>
      </c>
      <c r="V63" s="103">
        <v>4062900.27</v>
      </c>
      <c r="W63" s="177">
        <v>8559.82</v>
      </c>
      <c r="Y63" s="106"/>
    </row>
    <row r="64" spans="1:25" s="105" customFormat="1" ht="30" customHeight="1" x14ac:dyDescent="0.2">
      <c r="A64" s="99">
        <v>57</v>
      </c>
      <c r="B64" s="99" t="s">
        <v>297</v>
      </c>
      <c r="C64" s="111">
        <v>127643</v>
      </c>
      <c r="D64" s="112" t="s">
        <v>309</v>
      </c>
      <c r="E64" s="113" t="s">
        <v>310</v>
      </c>
      <c r="F64" s="100" t="s">
        <v>311</v>
      </c>
      <c r="G64" s="272" t="s">
        <v>304</v>
      </c>
      <c r="H64" s="272" t="s">
        <v>300</v>
      </c>
      <c r="I64" s="99" t="s">
        <v>91</v>
      </c>
      <c r="J64" s="99" t="s">
        <v>92</v>
      </c>
      <c r="K64" s="102" t="s">
        <v>111</v>
      </c>
      <c r="L64" s="99" t="s">
        <v>51</v>
      </c>
      <c r="M64" s="99" t="s">
        <v>312</v>
      </c>
      <c r="N64" s="103">
        <v>3299528.74</v>
      </c>
      <c r="O64" s="103">
        <v>504633.81</v>
      </c>
      <c r="P64" s="103">
        <v>3925712.44</v>
      </c>
      <c r="Q64" s="103"/>
      <c r="R64" s="103">
        <v>0</v>
      </c>
      <c r="S64" s="103">
        <v>7729874.9900000002</v>
      </c>
      <c r="T64" s="99" t="s">
        <v>69</v>
      </c>
      <c r="U64" s="99">
        <v>0</v>
      </c>
      <c r="V64" s="103">
        <v>3118351.49</v>
      </c>
      <c r="W64" s="177">
        <v>126279.03</v>
      </c>
      <c r="Y64" s="106"/>
    </row>
    <row r="65" spans="1:25" s="105" customFormat="1" ht="30" customHeight="1" x14ac:dyDescent="0.2">
      <c r="A65" s="99">
        <v>58</v>
      </c>
      <c r="B65" s="99" t="s">
        <v>313</v>
      </c>
      <c r="C65" s="111">
        <v>129194</v>
      </c>
      <c r="D65" s="112" t="s">
        <v>314</v>
      </c>
      <c r="E65" s="113" t="s">
        <v>281</v>
      </c>
      <c r="F65" s="100" t="s">
        <v>315</v>
      </c>
      <c r="G65" s="272" t="s">
        <v>304</v>
      </c>
      <c r="H65" s="272" t="s">
        <v>292</v>
      </c>
      <c r="I65" s="99" t="s">
        <v>91</v>
      </c>
      <c r="J65" s="99" t="s">
        <v>92</v>
      </c>
      <c r="K65" s="102" t="s">
        <v>111</v>
      </c>
      <c r="L65" s="99" t="s">
        <v>51</v>
      </c>
      <c r="M65" s="99" t="s">
        <v>316</v>
      </c>
      <c r="N65" s="103">
        <v>6816228.9699999997</v>
      </c>
      <c r="O65" s="103">
        <v>1042480.86</v>
      </c>
      <c r="P65" s="103">
        <v>3890971.19</v>
      </c>
      <c r="Q65" s="103"/>
      <c r="R65" s="103">
        <v>0</v>
      </c>
      <c r="S65" s="103">
        <v>11749681.02</v>
      </c>
      <c r="T65" s="99" t="s">
        <v>69</v>
      </c>
      <c r="U65" s="99">
        <v>0</v>
      </c>
      <c r="V65" s="103">
        <v>2698922.56</v>
      </c>
      <c r="W65" s="177">
        <v>233075.52</v>
      </c>
      <c r="Y65" s="106"/>
    </row>
    <row r="66" spans="1:25" s="105" customFormat="1" ht="30" customHeight="1" x14ac:dyDescent="0.2">
      <c r="A66" s="99">
        <v>59</v>
      </c>
      <c r="B66" s="99" t="s">
        <v>279</v>
      </c>
      <c r="C66" s="111">
        <v>124678</v>
      </c>
      <c r="D66" s="112" t="s">
        <v>317</v>
      </c>
      <c r="E66" s="113" t="s">
        <v>281</v>
      </c>
      <c r="F66" s="100" t="s">
        <v>318</v>
      </c>
      <c r="G66" s="272" t="s">
        <v>283</v>
      </c>
      <c r="H66" s="272" t="s">
        <v>284</v>
      </c>
      <c r="I66" s="99" t="s">
        <v>91</v>
      </c>
      <c r="J66" s="99" t="s">
        <v>92</v>
      </c>
      <c r="K66" s="102" t="s">
        <v>111</v>
      </c>
      <c r="L66" s="99" t="s">
        <v>51</v>
      </c>
      <c r="M66" s="99" t="s">
        <v>319</v>
      </c>
      <c r="N66" s="103">
        <v>4569964.51</v>
      </c>
      <c r="O66" s="103">
        <v>698935.74</v>
      </c>
      <c r="P66" s="103">
        <v>107528.58</v>
      </c>
      <c r="Q66" s="103"/>
      <c r="R66" s="103">
        <v>2447105.65</v>
      </c>
      <c r="S66" s="103">
        <v>7823534.4800000004</v>
      </c>
      <c r="T66" s="99" t="s">
        <v>69</v>
      </c>
      <c r="U66" s="99">
        <v>0</v>
      </c>
      <c r="V66" s="103">
        <v>584906.64</v>
      </c>
      <c r="W66" s="177">
        <v>7228.57</v>
      </c>
      <c r="Y66" s="106"/>
    </row>
    <row r="67" spans="1:25" s="105" customFormat="1" ht="30" customHeight="1" x14ac:dyDescent="0.2">
      <c r="A67" s="99">
        <v>60</v>
      </c>
      <c r="B67" s="99" t="s">
        <v>288</v>
      </c>
      <c r="C67" s="111">
        <v>127075</v>
      </c>
      <c r="D67" s="112" t="s">
        <v>320</v>
      </c>
      <c r="E67" s="113" t="s">
        <v>321</v>
      </c>
      <c r="F67" s="100" t="s">
        <v>520</v>
      </c>
      <c r="G67" s="272">
        <v>43227</v>
      </c>
      <c r="H67" s="272" t="s">
        <v>322</v>
      </c>
      <c r="I67" s="99" t="s">
        <v>91</v>
      </c>
      <c r="J67" s="99" t="s">
        <v>92</v>
      </c>
      <c r="K67" s="102" t="s">
        <v>111</v>
      </c>
      <c r="L67" s="99" t="s">
        <v>51</v>
      </c>
      <c r="M67" s="99" t="s">
        <v>177</v>
      </c>
      <c r="N67" s="103">
        <v>3489453.81</v>
      </c>
      <c r="O67" s="103">
        <v>0</v>
      </c>
      <c r="P67" s="103">
        <v>615785.97</v>
      </c>
      <c r="Q67" s="103"/>
      <c r="R67" s="103">
        <v>1206450.56</v>
      </c>
      <c r="S67" s="103">
        <v>5311690.34</v>
      </c>
      <c r="T67" s="99" t="s">
        <v>69</v>
      </c>
      <c r="U67" s="99">
        <v>0</v>
      </c>
      <c r="V67" s="103">
        <v>0</v>
      </c>
      <c r="W67" s="177">
        <v>0</v>
      </c>
      <c r="Y67" s="106"/>
    </row>
    <row r="68" spans="1:25" s="105" customFormat="1" ht="30" customHeight="1" x14ac:dyDescent="0.2">
      <c r="A68" s="99">
        <v>61</v>
      </c>
      <c r="B68" s="99">
        <v>4.3</v>
      </c>
      <c r="C68" s="111">
        <v>129498</v>
      </c>
      <c r="D68" s="112" t="s">
        <v>323</v>
      </c>
      <c r="E68" s="113" t="s">
        <v>260</v>
      </c>
      <c r="F68" s="100" t="s">
        <v>324</v>
      </c>
      <c r="G68" s="272">
        <v>43160</v>
      </c>
      <c r="H68" s="272">
        <v>44712</v>
      </c>
      <c r="I68" s="99" t="s">
        <v>91</v>
      </c>
      <c r="J68" s="99" t="s">
        <v>92</v>
      </c>
      <c r="K68" s="102" t="s">
        <v>111</v>
      </c>
      <c r="L68" s="99" t="s">
        <v>51</v>
      </c>
      <c r="M68" s="99" t="s">
        <v>208</v>
      </c>
      <c r="N68" s="103">
        <v>1758281.48</v>
      </c>
      <c r="O68" s="103">
        <v>268913.46999999997</v>
      </c>
      <c r="P68" s="103">
        <v>41371.47</v>
      </c>
      <c r="Q68" s="103"/>
      <c r="R68" s="103">
        <v>0</v>
      </c>
      <c r="S68" s="103">
        <v>2068566.42</v>
      </c>
      <c r="T68" s="99" t="s">
        <v>69</v>
      </c>
      <c r="U68" s="99">
        <v>0</v>
      </c>
      <c r="V68" s="103">
        <v>18977.84</v>
      </c>
      <c r="W68" s="177">
        <v>2902.49</v>
      </c>
      <c r="Y68" s="106"/>
    </row>
    <row r="69" spans="1:25" s="105" customFormat="1" ht="30" customHeight="1" x14ac:dyDescent="0.2">
      <c r="A69" s="99">
        <v>62</v>
      </c>
      <c r="B69" s="99">
        <v>2.1</v>
      </c>
      <c r="C69" s="111">
        <v>131123</v>
      </c>
      <c r="D69" s="112" t="s">
        <v>325</v>
      </c>
      <c r="E69" s="113" t="s">
        <v>326</v>
      </c>
      <c r="F69" s="100" t="s">
        <v>327</v>
      </c>
      <c r="G69" s="272">
        <v>43530</v>
      </c>
      <c r="H69" s="272">
        <v>44377</v>
      </c>
      <c r="I69" s="99" t="s">
        <v>91</v>
      </c>
      <c r="J69" s="99" t="s">
        <v>92</v>
      </c>
      <c r="K69" s="102" t="s">
        <v>111</v>
      </c>
      <c r="L69" s="99" t="s">
        <v>94</v>
      </c>
      <c r="M69" s="99" t="s">
        <v>95</v>
      </c>
      <c r="N69" s="103">
        <v>680844.56</v>
      </c>
      <c r="O69" s="103">
        <v>120149.03999999992</v>
      </c>
      <c r="P69" s="103">
        <v>200248.4</v>
      </c>
      <c r="Q69" s="103">
        <v>390484.39</v>
      </c>
      <c r="R69" s="103">
        <v>190235.99</v>
      </c>
      <c r="S69" s="103">
        <v>1191477.99</v>
      </c>
      <c r="T69" s="99" t="s">
        <v>69</v>
      </c>
      <c r="U69" s="99">
        <v>1</v>
      </c>
      <c r="V69" s="103">
        <v>0</v>
      </c>
      <c r="W69" s="177">
        <v>0</v>
      </c>
      <c r="Y69" s="106"/>
    </row>
    <row r="70" spans="1:25" s="105" customFormat="1" ht="30" customHeight="1" x14ac:dyDescent="0.2">
      <c r="A70" s="99">
        <v>63</v>
      </c>
      <c r="B70" s="99">
        <v>2.1</v>
      </c>
      <c r="C70" s="111">
        <v>130998</v>
      </c>
      <c r="D70" s="112" t="s">
        <v>328</v>
      </c>
      <c r="E70" s="113" t="s">
        <v>329</v>
      </c>
      <c r="F70" s="100" t="s">
        <v>330</v>
      </c>
      <c r="G70" s="272">
        <v>43922</v>
      </c>
      <c r="H70" s="272">
        <v>44651</v>
      </c>
      <c r="I70" s="99" t="s">
        <v>91</v>
      </c>
      <c r="J70" s="99" t="s">
        <v>92</v>
      </c>
      <c r="K70" s="102" t="s">
        <v>111</v>
      </c>
      <c r="L70" s="99" t="s">
        <v>94</v>
      </c>
      <c r="M70" s="99" t="s">
        <v>95</v>
      </c>
      <c r="N70" s="103">
        <v>801264.02600000007</v>
      </c>
      <c r="O70" s="103">
        <v>141399.53399999999</v>
      </c>
      <c r="P70" s="103">
        <v>459548.49</v>
      </c>
      <c r="Q70" s="103">
        <v>683431.09</v>
      </c>
      <c r="R70" s="103">
        <v>223882.6</v>
      </c>
      <c r="S70" s="103">
        <v>1626094.6500000001</v>
      </c>
      <c r="T70" s="99" t="s">
        <v>69</v>
      </c>
      <c r="U70" s="99">
        <v>1</v>
      </c>
      <c r="V70" s="103">
        <v>12954</v>
      </c>
      <c r="W70" s="177">
        <v>2286</v>
      </c>
      <c r="Y70" s="106"/>
    </row>
    <row r="71" spans="1:25" s="105" customFormat="1" ht="30" customHeight="1" x14ac:dyDescent="0.2">
      <c r="A71" s="99">
        <v>64</v>
      </c>
      <c r="B71" s="99">
        <v>2.1</v>
      </c>
      <c r="C71" s="111">
        <v>132518</v>
      </c>
      <c r="D71" s="112" t="s">
        <v>331</v>
      </c>
      <c r="E71" s="113" t="s">
        <v>332</v>
      </c>
      <c r="F71" s="100" t="s">
        <v>333</v>
      </c>
      <c r="G71" s="272">
        <v>43471</v>
      </c>
      <c r="H71" s="272">
        <v>44347</v>
      </c>
      <c r="I71" s="99" t="s">
        <v>91</v>
      </c>
      <c r="J71" s="99" t="s">
        <v>92</v>
      </c>
      <c r="K71" s="102" t="s">
        <v>111</v>
      </c>
      <c r="L71" s="99" t="s">
        <v>94</v>
      </c>
      <c r="M71" s="99" t="s">
        <v>95</v>
      </c>
      <c r="N71" s="103">
        <v>500509.81799999997</v>
      </c>
      <c r="O71" s="103">
        <v>88325.261999999988</v>
      </c>
      <c r="P71" s="103">
        <v>151325</v>
      </c>
      <c r="Q71" s="103">
        <v>154550</v>
      </c>
      <c r="R71" s="103">
        <v>3225</v>
      </c>
      <c r="S71" s="103">
        <v>743385.08</v>
      </c>
      <c r="T71" s="99" t="s">
        <v>69</v>
      </c>
      <c r="U71" s="99">
        <v>1</v>
      </c>
      <c r="V71" s="103">
        <v>0</v>
      </c>
      <c r="W71" s="177">
        <v>0</v>
      </c>
      <c r="Y71" s="106"/>
    </row>
    <row r="72" spans="1:25" s="105" customFormat="1" ht="30" customHeight="1" x14ac:dyDescent="0.2">
      <c r="A72" s="99">
        <v>65</v>
      </c>
      <c r="B72" s="99">
        <v>2.1</v>
      </c>
      <c r="C72" s="111">
        <v>132804</v>
      </c>
      <c r="D72" s="112" t="s">
        <v>334</v>
      </c>
      <c r="E72" s="113" t="s">
        <v>335</v>
      </c>
      <c r="F72" s="100" t="s">
        <v>336</v>
      </c>
      <c r="G72" s="272">
        <v>43836</v>
      </c>
      <c r="H72" s="272" t="s">
        <v>337</v>
      </c>
      <c r="I72" s="99" t="s">
        <v>91</v>
      </c>
      <c r="J72" s="99" t="s">
        <v>92</v>
      </c>
      <c r="K72" s="102" t="s">
        <v>111</v>
      </c>
      <c r="L72" s="99" t="s">
        <v>94</v>
      </c>
      <c r="M72" s="99" t="s">
        <v>95</v>
      </c>
      <c r="N72" s="103">
        <v>502649.04699999996</v>
      </c>
      <c r="O72" s="103">
        <v>88702.772999999986</v>
      </c>
      <c r="P72" s="103">
        <v>159991.00000000012</v>
      </c>
      <c r="Q72" s="103">
        <v>163216.00000000012</v>
      </c>
      <c r="R72" s="103">
        <v>3225</v>
      </c>
      <c r="S72" s="103">
        <v>754567.82000000007</v>
      </c>
      <c r="T72" s="99" t="s">
        <v>69</v>
      </c>
      <c r="U72" s="99">
        <v>0</v>
      </c>
      <c r="V72" s="103">
        <v>13826.06</v>
      </c>
      <c r="W72" s="177">
        <v>2439.89</v>
      </c>
      <c r="Y72" s="106"/>
    </row>
    <row r="73" spans="1:25" s="105" customFormat="1" ht="30" customHeight="1" x14ac:dyDescent="0.2">
      <c r="A73" s="99">
        <v>66</v>
      </c>
      <c r="B73" s="99">
        <v>2.1</v>
      </c>
      <c r="C73" s="111">
        <v>131379</v>
      </c>
      <c r="D73" s="112" t="s">
        <v>463</v>
      </c>
      <c r="E73" s="113" t="s">
        <v>464</v>
      </c>
      <c r="F73" s="100" t="s">
        <v>465</v>
      </c>
      <c r="G73" s="272">
        <v>43586</v>
      </c>
      <c r="H73" s="272">
        <v>44316</v>
      </c>
      <c r="I73" s="99" t="s">
        <v>91</v>
      </c>
      <c r="J73" s="99" t="s">
        <v>92</v>
      </c>
      <c r="K73" s="102" t="s">
        <v>111</v>
      </c>
      <c r="L73" s="99" t="s">
        <v>94</v>
      </c>
      <c r="M73" s="99" t="s">
        <v>95</v>
      </c>
      <c r="N73" s="103">
        <v>804353</v>
      </c>
      <c r="O73" s="103">
        <v>141944.64000000001</v>
      </c>
      <c r="P73" s="103">
        <v>236574.41</v>
      </c>
      <c r="Q73" s="103">
        <v>461320.11</v>
      </c>
      <c r="R73" s="103">
        <v>224745.7</v>
      </c>
      <c r="S73" s="103">
        <v>1407617.75</v>
      </c>
      <c r="T73" s="99" t="s">
        <v>69</v>
      </c>
      <c r="U73" s="99">
        <v>0</v>
      </c>
      <c r="V73" s="103">
        <v>759321.66</v>
      </c>
      <c r="W73" s="177">
        <v>133997.94</v>
      </c>
      <c r="Y73" s="106"/>
    </row>
    <row r="74" spans="1:25" s="105" customFormat="1" ht="30" customHeight="1" x14ac:dyDescent="0.2">
      <c r="A74" s="99">
        <v>67</v>
      </c>
      <c r="B74" s="99">
        <v>2.1</v>
      </c>
      <c r="C74" s="111">
        <v>133470</v>
      </c>
      <c r="D74" s="112" t="s">
        <v>466</v>
      </c>
      <c r="E74" s="113" t="s">
        <v>467</v>
      </c>
      <c r="F74" s="100" t="s">
        <v>468</v>
      </c>
      <c r="G74" s="272">
        <v>43647</v>
      </c>
      <c r="H74" s="272">
        <v>44377</v>
      </c>
      <c r="I74" s="99" t="s">
        <v>91</v>
      </c>
      <c r="J74" s="99" t="s">
        <v>92</v>
      </c>
      <c r="K74" s="102" t="s">
        <v>111</v>
      </c>
      <c r="L74" s="99" t="s">
        <v>94</v>
      </c>
      <c r="M74" s="99" t="s">
        <v>95</v>
      </c>
      <c r="N74" s="103">
        <v>804181.73</v>
      </c>
      <c r="O74" s="103">
        <v>141914.43</v>
      </c>
      <c r="P74" s="103">
        <v>236524.04</v>
      </c>
      <c r="Q74" s="103">
        <v>461221.89</v>
      </c>
      <c r="R74" s="103">
        <v>224697.85</v>
      </c>
      <c r="S74" s="103">
        <v>1407318.05</v>
      </c>
      <c r="T74" s="99" t="s">
        <v>69</v>
      </c>
      <c r="U74" s="99">
        <v>0</v>
      </c>
      <c r="V74" s="103">
        <v>0</v>
      </c>
      <c r="W74" s="177">
        <v>0</v>
      </c>
      <c r="Y74" s="106"/>
    </row>
    <row r="75" spans="1:25" s="105" customFormat="1" ht="30" customHeight="1" x14ac:dyDescent="0.2">
      <c r="A75" s="99">
        <v>68</v>
      </c>
      <c r="B75" s="99">
        <v>2.1</v>
      </c>
      <c r="C75" s="111">
        <v>130899</v>
      </c>
      <c r="D75" s="112" t="s">
        <v>469</v>
      </c>
      <c r="E75" s="113" t="s">
        <v>470</v>
      </c>
      <c r="F75" s="100" t="s">
        <v>471</v>
      </c>
      <c r="G75" s="272">
        <v>43617</v>
      </c>
      <c r="H75" s="272">
        <v>44408</v>
      </c>
      <c r="I75" s="99" t="s">
        <v>91</v>
      </c>
      <c r="J75" s="99" t="s">
        <v>92</v>
      </c>
      <c r="K75" s="102" t="s">
        <v>111</v>
      </c>
      <c r="L75" s="99" t="s">
        <v>94</v>
      </c>
      <c r="M75" s="99" t="s">
        <v>95</v>
      </c>
      <c r="N75" s="103">
        <v>805523.96</v>
      </c>
      <c r="O75" s="103">
        <v>142151.29</v>
      </c>
      <c r="P75" s="103">
        <v>236918.81</v>
      </c>
      <c r="Q75" s="103">
        <v>454737.45999999996</v>
      </c>
      <c r="R75" s="103">
        <v>217818.65</v>
      </c>
      <c r="S75" s="103">
        <v>1402412.71</v>
      </c>
      <c r="T75" s="99" t="s">
        <v>69</v>
      </c>
      <c r="U75" s="99">
        <v>0</v>
      </c>
      <c r="V75" s="103">
        <v>758344.45</v>
      </c>
      <c r="W75" s="177">
        <v>133825.49</v>
      </c>
      <c r="Y75" s="106"/>
    </row>
    <row r="76" spans="1:25" s="105" customFormat="1" ht="30" customHeight="1" x14ac:dyDescent="0.2">
      <c r="A76" s="99">
        <v>69</v>
      </c>
      <c r="B76" s="99">
        <v>2.1</v>
      </c>
      <c r="C76" s="111">
        <v>133226</v>
      </c>
      <c r="D76" s="112" t="s">
        <v>484</v>
      </c>
      <c r="E76" s="113" t="s">
        <v>485</v>
      </c>
      <c r="F76" s="100" t="s">
        <v>486</v>
      </c>
      <c r="G76" s="272">
        <v>43647</v>
      </c>
      <c r="H76" s="272">
        <v>44561</v>
      </c>
      <c r="I76" s="99" t="s">
        <v>91</v>
      </c>
      <c r="J76" s="99" t="s">
        <v>92</v>
      </c>
      <c r="K76" s="102" t="s">
        <v>430</v>
      </c>
      <c r="L76" s="99" t="s">
        <v>94</v>
      </c>
      <c r="M76" s="99" t="s">
        <v>95</v>
      </c>
      <c r="N76" s="103">
        <v>764478.25</v>
      </c>
      <c r="O76" s="103">
        <v>134907.93</v>
      </c>
      <c r="P76" s="103">
        <v>224846.55</v>
      </c>
      <c r="Q76" s="103">
        <v>446004.19</v>
      </c>
      <c r="R76" s="103">
        <v>221157.64</v>
      </c>
      <c r="S76" s="103">
        <v>1345390.37</v>
      </c>
      <c r="T76" s="99" t="s">
        <v>69</v>
      </c>
      <c r="U76" s="99">
        <v>0</v>
      </c>
      <c r="V76" s="103">
        <v>31683.24</v>
      </c>
      <c r="W76" s="177">
        <v>5591.16</v>
      </c>
      <c r="Y76" s="106"/>
    </row>
    <row r="77" spans="1:25" s="105" customFormat="1" ht="30" customHeight="1" x14ac:dyDescent="0.2">
      <c r="A77" s="99">
        <v>70</v>
      </c>
      <c r="B77" s="99">
        <v>2.1</v>
      </c>
      <c r="C77" s="111">
        <v>131297</v>
      </c>
      <c r="D77" s="112" t="s">
        <v>487</v>
      </c>
      <c r="E77" s="113" t="s">
        <v>488</v>
      </c>
      <c r="F77" s="100" t="s">
        <v>489</v>
      </c>
      <c r="G77" s="272">
        <v>43586</v>
      </c>
      <c r="H77" s="272">
        <v>44469</v>
      </c>
      <c r="I77" s="99" t="s">
        <v>91</v>
      </c>
      <c r="J77" s="99" t="s">
        <v>92</v>
      </c>
      <c r="K77" s="102" t="s">
        <v>111</v>
      </c>
      <c r="L77" s="99" t="s">
        <v>94</v>
      </c>
      <c r="M77" s="99" t="s">
        <v>95</v>
      </c>
      <c r="N77" s="103">
        <v>385858.72</v>
      </c>
      <c r="O77" s="103">
        <v>68092.72</v>
      </c>
      <c r="P77" s="103">
        <v>113487.86</v>
      </c>
      <c r="Q77" s="103">
        <v>221301.33000000002</v>
      </c>
      <c r="R77" s="103">
        <v>107813.47</v>
      </c>
      <c r="S77" s="103">
        <v>675252.7699999999</v>
      </c>
      <c r="T77" s="99" t="s">
        <v>69</v>
      </c>
      <c r="U77" s="99">
        <v>0</v>
      </c>
      <c r="V77" s="103">
        <v>0</v>
      </c>
      <c r="W77" s="177">
        <v>0</v>
      </c>
      <c r="Y77" s="106"/>
    </row>
    <row r="78" spans="1:25" s="105" customFormat="1" ht="30" customHeight="1" x14ac:dyDescent="0.2">
      <c r="A78" s="99">
        <v>71</v>
      </c>
      <c r="B78" s="99">
        <v>2.1</v>
      </c>
      <c r="C78" s="111">
        <v>133633</v>
      </c>
      <c r="D78" s="112" t="s">
        <v>490</v>
      </c>
      <c r="E78" s="113" t="s">
        <v>491</v>
      </c>
      <c r="F78" s="100" t="s">
        <v>492</v>
      </c>
      <c r="G78" s="272">
        <v>43678</v>
      </c>
      <c r="H78" s="272">
        <v>44469</v>
      </c>
      <c r="I78" s="99" t="s">
        <v>91</v>
      </c>
      <c r="J78" s="99" t="s">
        <v>92</v>
      </c>
      <c r="K78" s="102" t="s">
        <v>111</v>
      </c>
      <c r="L78" s="99" t="s">
        <v>94</v>
      </c>
      <c r="M78" s="99" t="s">
        <v>95</v>
      </c>
      <c r="N78" s="103">
        <v>786255.57</v>
      </c>
      <c r="O78" s="103">
        <v>138750.98000000001</v>
      </c>
      <c r="P78" s="103">
        <v>163236.45000000001</v>
      </c>
      <c r="Q78" s="103">
        <v>409673.65</v>
      </c>
      <c r="R78" s="103">
        <v>246437.2</v>
      </c>
      <c r="S78" s="103">
        <v>1334680.2</v>
      </c>
      <c r="T78" s="99" t="s">
        <v>69</v>
      </c>
      <c r="U78" s="99">
        <v>0</v>
      </c>
      <c r="V78" s="103">
        <v>746543.36</v>
      </c>
      <c r="W78" s="177">
        <v>131742.94</v>
      </c>
      <c r="Y78" s="106"/>
    </row>
    <row r="79" spans="1:25" s="105" customFormat="1" ht="30" customHeight="1" x14ac:dyDescent="0.2">
      <c r="A79" s="99">
        <v>72</v>
      </c>
      <c r="B79" s="99">
        <v>2.1</v>
      </c>
      <c r="C79" s="111">
        <v>134389</v>
      </c>
      <c r="D79" s="112" t="s">
        <v>493</v>
      </c>
      <c r="E79" s="113" t="s">
        <v>494</v>
      </c>
      <c r="F79" s="100" t="s">
        <v>495</v>
      </c>
      <c r="G79" s="272">
        <v>43709</v>
      </c>
      <c r="H79" s="272">
        <v>44408</v>
      </c>
      <c r="I79" s="99" t="s">
        <v>91</v>
      </c>
      <c r="J79" s="99" t="s">
        <v>92</v>
      </c>
      <c r="K79" s="102" t="s">
        <v>111</v>
      </c>
      <c r="L79" s="99" t="s">
        <v>94</v>
      </c>
      <c r="M79" s="99" t="s">
        <v>95</v>
      </c>
      <c r="N79" s="103">
        <v>666993.64</v>
      </c>
      <c r="O79" s="103">
        <v>117704.76</v>
      </c>
      <c r="P79" s="103">
        <v>196174.6</v>
      </c>
      <c r="Q79" s="103">
        <v>382540.47</v>
      </c>
      <c r="R79" s="103">
        <v>186365.87</v>
      </c>
      <c r="S79" s="103">
        <v>1167238.8700000001</v>
      </c>
      <c r="T79" s="99" t="s">
        <v>69</v>
      </c>
      <c r="U79" s="99">
        <v>1</v>
      </c>
      <c r="V79" s="103">
        <v>0</v>
      </c>
      <c r="W79" s="177">
        <v>0</v>
      </c>
      <c r="Y79" s="106"/>
    </row>
    <row r="80" spans="1:25" s="105" customFormat="1" ht="30" customHeight="1" x14ac:dyDescent="0.2">
      <c r="A80" s="99">
        <v>73</v>
      </c>
      <c r="B80" s="99">
        <v>2.1</v>
      </c>
      <c r="C80" s="111">
        <v>134588</v>
      </c>
      <c r="D80" s="112" t="s">
        <v>496</v>
      </c>
      <c r="E80" s="113" t="s">
        <v>497</v>
      </c>
      <c r="F80" s="100" t="s">
        <v>498</v>
      </c>
      <c r="G80" s="272">
        <v>43739</v>
      </c>
      <c r="H80" s="272">
        <v>44530</v>
      </c>
      <c r="I80" s="99" t="s">
        <v>91</v>
      </c>
      <c r="J80" s="99" t="s">
        <v>92</v>
      </c>
      <c r="K80" s="102" t="s">
        <v>111</v>
      </c>
      <c r="L80" s="99" t="s">
        <v>94</v>
      </c>
      <c r="M80" s="99" t="s">
        <v>95</v>
      </c>
      <c r="N80" s="103">
        <v>303660.31</v>
      </c>
      <c r="O80" s="103">
        <v>53587.12</v>
      </c>
      <c r="P80" s="103">
        <v>89311.85</v>
      </c>
      <c r="Q80" s="103">
        <v>173092.81</v>
      </c>
      <c r="R80" s="103">
        <v>83780.960000000006</v>
      </c>
      <c r="S80" s="103">
        <v>530340.24</v>
      </c>
      <c r="T80" s="99" t="s">
        <v>69</v>
      </c>
      <c r="U80" s="99">
        <v>0</v>
      </c>
      <c r="V80" s="103">
        <v>0</v>
      </c>
      <c r="W80" s="177">
        <v>0</v>
      </c>
      <c r="Y80" s="106"/>
    </row>
    <row r="81" spans="1:25" s="105" customFormat="1" ht="30" customHeight="1" x14ac:dyDescent="0.2">
      <c r="A81" s="99">
        <v>74</v>
      </c>
      <c r="B81" s="99">
        <v>2.1</v>
      </c>
      <c r="C81" s="111">
        <v>132946</v>
      </c>
      <c r="D81" s="112" t="s">
        <v>499</v>
      </c>
      <c r="E81" s="113" t="s">
        <v>500</v>
      </c>
      <c r="F81" s="100" t="s">
        <v>501</v>
      </c>
      <c r="G81" s="272">
        <v>43617</v>
      </c>
      <c r="H81" s="272">
        <v>44469</v>
      </c>
      <c r="I81" s="99" t="s">
        <v>91</v>
      </c>
      <c r="J81" s="99" t="s">
        <v>92</v>
      </c>
      <c r="K81" s="102" t="s">
        <v>111</v>
      </c>
      <c r="L81" s="99" t="s">
        <v>94</v>
      </c>
      <c r="M81" s="99" t="s">
        <v>95</v>
      </c>
      <c r="N81" s="103">
        <v>721644.7</v>
      </c>
      <c r="O81" s="103">
        <v>127349.06</v>
      </c>
      <c r="P81" s="103">
        <v>212248.44</v>
      </c>
      <c r="Q81" s="103">
        <v>413884.45999999996</v>
      </c>
      <c r="R81" s="103">
        <v>201636.02</v>
      </c>
      <c r="S81" s="103">
        <v>1262878.22</v>
      </c>
      <c r="T81" s="99" t="s">
        <v>69</v>
      </c>
      <c r="U81" s="99">
        <v>1</v>
      </c>
      <c r="V81" s="103">
        <v>0</v>
      </c>
      <c r="W81" s="177">
        <v>0</v>
      </c>
      <c r="Y81" s="106"/>
    </row>
    <row r="82" spans="1:25" s="105" customFormat="1" ht="30" customHeight="1" x14ac:dyDescent="0.2">
      <c r="A82" s="99">
        <v>75</v>
      </c>
      <c r="B82" s="99" t="s">
        <v>502</v>
      </c>
      <c r="C82" s="111">
        <v>121154</v>
      </c>
      <c r="D82" s="112" t="s">
        <v>503</v>
      </c>
      <c r="E82" s="113" t="s">
        <v>260</v>
      </c>
      <c r="F82" s="100" t="s">
        <v>504</v>
      </c>
      <c r="G82" s="272">
        <v>43192</v>
      </c>
      <c r="H82" s="272">
        <v>44561</v>
      </c>
      <c r="I82" s="99" t="s">
        <v>91</v>
      </c>
      <c r="J82" s="99" t="s">
        <v>92</v>
      </c>
      <c r="K82" s="102" t="s">
        <v>111</v>
      </c>
      <c r="L82" s="99" t="s">
        <v>51</v>
      </c>
      <c r="M82" s="99" t="s">
        <v>255</v>
      </c>
      <c r="N82" s="103">
        <v>1684274.06</v>
      </c>
      <c r="O82" s="103">
        <v>257594.33</v>
      </c>
      <c r="P82" s="103">
        <v>39630.51</v>
      </c>
      <c r="Q82" s="103">
        <v>0</v>
      </c>
      <c r="R82" s="103">
        <v>0</v>
      </c>
      <c r="S82" s="103">
        <v>1981498.9000000001</v>
      </c>
      <c r="T82" s="99" t="s">
        <v>69</v>
      </c>
      <c r="U82" s="99">
        <v>0</v>
      </c>
      <c r="V82" s="103">
        <v>0</v>
      </c>
      <c r="W82" s="177">
        <v>0</v>
      </c>
      <c r="Y82" s="106"/>
    </row>
    <row r="83" spans="1:25" s="105" customFormat="1" ht="30" customHeight="1" x14ac:dyDescent="0.2">
      <c r="A83" s="99">
        <v>76</v>
      </c>
      <c r="B83" s="99">
        <v>2.1</v>
      </c>
      <c r="C83" s="111">
        <v>134011</v>
      </c>
      <c r="D83" s="112" t="s">
        <v>521</v>
      </c>
      <c r="E83" s="113" t="s">
        <v>522</v>
      </c>
      <c r="F83" s="100" t="s">
        <v>523</v>
      </c>
      <c r="G83" s="272">
        <v>43709</v>
      </c>
      <c r="H83" s="272">
        <v>44561</v>
      </c>
      <c r="I83" s="99" t="s">
        <v>91</v>
      </c>
      <c r="J83" s="99" t="s">
        <v>92</v>
      </c>
      <c r="K83" s="102" t="s">
        <v>111</v>
      </c>
      <c r="L83" s="99" t="s">
        <v>94</v>
      </c>
      <c r="M83" s="99" t="s">
        <v>95</v>
      </c>
      <c r="N83" s="103">
        <v>733038.60599999991</v>
      </c>
      <c r="O83" s="103">
        <v>129359.75400000007</v>
      </c>
      <c r="P83" s="103">
        <v>217000</v>
      </c>
      <c r="Q83" s="103">
        <v>439992.68</v>
      </c>
      <c r="R83" s="103">
        <v>222992.68</v>
      </c>
      <c r="S83" s="103">
        <v>1302391.0399999998</v>
      </c>
      <c r="T83" s="99" t="s">
        <v>69</v>
      </c>
      <c r="U83" s="99">
        <v>2</v>
      </c>
      <c r="V83" s="103">
        <v>0</v>
      </c>
      <c r="W83" s="177">
        <v>0</v>
      </c>
      <c r="Y83" s="106"/>
    </row>
    <row r="84" spans="1:25" s="105" customFormat="1" ht="30" customHeight="1" thickBot="1" x14ac:dyDescent="0.25">
      <c r="A84" s="196">
        <v>77</v>
      </c>
      <c r="B84" s="99">
        <v>2.1</v>
      </c>
      <c r="C84" s="111">
        <v>134775</v>
      </c>
      <c r="D84" s="112" t="s">
        <v>524</v>
      </c>
      <c r="E84" s="113" t="s">
        <v>525</v>
      </c>
      <c r="F84" s="100" t="s">
        <v>526</v>
      </c>
      <c r="G84" s="272">
        <v>43617</v>
      </c>
      <c r="H84" s="272">
        <v>44500</v>
      </c>
      <c r="I84" s="99" t="s">
        <v>91</v>
      </c>
      <c r="J84" s="99" t="s">
        <v>92</v>
      </c>
      <c r="K84" s="102" t="s">
        <v>443</v>
      </c>
      <c r="L84" s="99" t="s">
        <v>94</v>
      </c>
      <c r="M84" s="99" t="s">
        <v>95</v>
      </c>
      <c r="N84" s="103">
        <v>705928.38</v>
      </c>
      <c r="O84" s="103">
        <v>124575.59</v>
      </c>
      <c r="P84" s="103">
        <v>207625.99</v>
      </c>
      <c r="Q84" s="103">
        <v>432569.51</v>
      </c>
      <c r="R84" s="103">
        <v>224943.52</v>
      </c>
      <c r="S84" s="103">
        <v>1263073.48</v>
      </c>
      <c r="T84" s="99" t="s">
        <v>69</v>
      </c>
      <c r="U84" s="99">
        <v>0</v>
      </c>
      <c r="V84" s="103">
        <v>0</v>
      </c>
      <c r="W84" s="177">
        <v>0</v>
      </c>
      <c r="Y84" s="106"/>
    </row>
    <row r="85" spans="1:25" s="105" customFormat="1" ht="30" customHeight="1" thickBot="1" x14ac:dyDescent="0.3">
      <c r="A85" s="225" t="s">
        <v>11</v>
      </c>
      <c r="B85" s="225"/>
      <c r="C85" s="225"/>
      <c r="D85" s="225"/>
      <c r="E85" s="225"/>
      <c r="F85" s="225"/>
      <c r="G85" s="225"/>
      <c r="H85" s="225"/>
      <c r="I85" s="225"/>
      <c r="J85" s="225"/>
      <c r="K85" s="225"/>
      <c r="L85" s="225"/>
      <c r="M85" s="225"/>
      <c r="N85" s="114">
        <f t="shared" ref="N85:S85" si="0">SUM(N8:N84)</f>
        <v>619234258.91699982</v>
      </c>
      <c r="O85" s="114">
        <f>SUM(O8:O84)</f>
        <v>101762263.83300002</v>
      </c>
      <c r="P85" s="114">
        <f t="shared" si="0"/>
        <v>73976839.939999998</v>
      </c>
      <c r="Q85" s="114">
        <f t="shared" si="0"/>
        <v>28163739.960000001</v>
      </c>
      <c r="R85" s="114">
        <f t="shared" si="0"/>
        <v>58563088.530000016</v>
      </c>
      <c r="S85" s="114">
        <f t="shared" si="0"/>
        <v>853536451.22000027</v>
      </c>
      <c r="T85" s="115"/>
      <c r="U85" s="115"/>
      <c r="V85" s="114">
        <f>SUM(V8:V84)</f>
        <v>193350181.24000004</v>
      </c>
      <c r="W85" s="116">
        <f>SUM(W8:W84)</f>
        <v>28150386.100000001</v>
      </c>
      <c r="Y85" s="106"/>
    </row>
  </sheetData>
  <mergeCells count="26">
    <mergeCell ref="A85:M85"/>
    <mergeCell ref="U5:U7"/>
    <mergeCell ref="V5:W5"/>
    <mergeCell ref="N6:O6"/>
    <mergeCell ref="P6:P7"/>
    <mergeCell ref="Q6:Q7"/>
    <mergeCell ref="R6:R7"/>
    <mergeCell ref="V6:V7"/>
    <mergeCell ref="W6:W7"/>
    <mergeCell ref="L5:L7"/>
    <mergeCell ref="M5:M7"/>
    <mergeCell ref="N5:P5"/>
    <mergeCell ref="S5:S7"/>
    <mergeCell ref="T5:T7"/>
    <mergeCell ref="G5:G7"/>
    <mergeCell ref="H5:H7"/>
    <mergeCell ref="I5:I7"/>
    <mergeCell ref="J5:J7"/>
    <mergeCell ref="K5:K7"/>
    <mergeCell ref="C2:F2"/>
    <mergeCell ref="A5:A7"/>
    <mergeCell ref="B5:B7"/>
    <mergeCell ref="C5:C7"/>
    <mergeCell ref="D5:D7"/>
    <mergeCell ref="E5:E7"/>
    <mergeCell ref="F5:F7"/>
  </mergeCells>
  <conditionalFormatting sqref="C1 C3:C7 D5:F5">
    <cfRule type="duplicateValues" dxfId="6" priority="2"/>
  </conditionalFormatting>
  <conditionalFormatting sqref="C8:C84">
    <cfRule type="duplicateValues" dxfId="5" priority="3"/>
  </conditionalFormatting>
  <pageMargins left="0.7" right="0.7" top="0.75" bottom="0.75" header="0.51180555555555496" footer="0.51180555555555496"/>
  <pageSetup paperSize="8"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J26"/>
  <sheetViews>
    <sheetView topLeftCell="B2" zoomScale="85" zoomScaleNormal="85" workbookViewId="0">
      <selection activeCell="F25" sqref="F25"/>
    </sheetView>
  </sheetViews>
  <sheetFormatPr defaultColWidth="9.140625" defaultRowHeight="15" x14ac:dyDescent="0.25"/>
  <cols>
    <col min="1" max="1" width="9.140625" style="117"/>
    <col min="2" max="2" width="11.7109375" style="118" customWidth="1"/>
    <col min="3" max="3" width="9.42578125" style="118" customWidth="1"/>
    <col min="4" max="4" width="51.85546875" style="117" customWidth="1"/>
    <col min="5" max="5" width="11.42578125" style="117" customWidth="1"/>
    <col min="6" max="6" width="15.140625" style="117" customWidth="1"/>
    <col min="7" max="8" width="26.85546875" style="117" customWidth="1"/>
    <col min="9" max="9" width="36.28515625" style="117" customWidth="1"/>
    <col min="10" max="10" width="14.28515625" style="178" customWidth="1"/>
    <col min="11" max="11" width="14.7109375" style="178" customWidth="1"/>
    <col min="12" max="12" width="15" style="117" customWidth="1"/>
    <col min="13" max="13" width="16.28515625" style="118" customWidth="1"/>
    <col min="14" max="14" width="21.42578125" style="118" customWidth="1"/>
    <col min="15" max="15" width="33.28515625" style="117" customWidth="1"/>
    <col min="16" max="16" width="30.140625" style="117" customWidth="1"/>
    <col min="17" max="17" width="12.85546875" style="117" customWidth="1"/>
    <col min="18" max="19" width="21.140625" style="117" customWidth="1"/>
    <col min="20" max="20" width="22.85546875" style="117" customWidth="1"/>
    <col min="21" max="21" width="17.5703125" style="117" customWidth="1"/>
    <col min="22" max="22" width="18.140625" style="117" customWidth="1"/>
    <col min="23" max="23" width="19" style="117" customWidth="1"/>
    <col min="24" max="24" width="23.7109375" style="117" customWidth="1"/>
    <col min="25" max="25" width="17.140625" style="117" customWidth="1"/>
    <col min="26" max="26" width="16.85546875" style="117" customWidth="1"/>
    <col min="27" max="27" width="17.5703125" style="117" customWidth="1"/>
    <col min="28" max="1024" width="9.140625" style="117"/>
  </cols>
  <sheetData>
    <row r="1" spans="2:27" ht="30" customHeight="1" x14ac:dyDescent="0.25">
      <c r="D1" s="234" t="s">
        <v>338</v>
      </c>
      <c r="E1" s="234"/>
      <c r="F1" s="234"/>
      <c r="G1" s="234"/>
      <c r="H1" s="234"/>
      <c r="I1" s="234"/>
      <c r="J1" s="234"/>
      <c r="K1" s="234"/>
    </row>
    <row r="2" spans="2:27" ht="30" customHeight="1" x14ac:dyDescent="0.25">
      <c r="W2" s="119"/>
    </row>
    <row r="4" spans="2:27" s="120" customFormat="1" ht="30" customHeight="1" x14ac:dyDescent="0.25">
      <c r="B4" s="235" t="s">
        <v>339</v>
      </c>
      <c r="C4" s="233" t="s">
        <v>80</v>
      </c>
      <c r="D4" s="233" t="s">
        <v>81</v>
      </c>
      <c r="E4" s="233" t="s">
        <v>340</v>
      </c>
      <c r="F4" s="233" t="s">
        <v>341</v>
      </c>
      <c r="G4" s="233" t="s">
        <v>17</v>
      </c>
      <c r="H4" s="233" t="s">
        <v>342</v>
      </c>
      <c r="I4" s="233" t="s">
        <v>22</v>
      </c>
      <c r="J4" s="236" t="s">
        <v>343</v>
      </c>
      <c r="K4" s="236" t="s">
        <v>344</v>
      </c>
      <c r="L4" s="233" t="s">
        <v>345</v>
      </c>
      <c r="M4" s="233" t="s">
        <v>346</v>
      </c>
      <c r="N4" s="233" t="s">
        <v>347</v>
      </c>
      <c r="O4" s="233" t="s">
        <v>348</v>
      </c>
      <c r="P4" s="233" t="s">
        <v>349</v>
      </c>
      <c r="Q4" s="233" t="s">
        <v>29</v>
      </c>
      <c r="R4" s="242" t="s">
        <v>350</v>
      </c>
      <c r="S4" s="242"/>
      <c r="T4" s="242"/>
      <c r="U4" s="121"/>
      <c r="V4" s="121"/>
      <c r="W4" s="243" t="s">
        <v>34</v>
      </c>
      <c r="X4" s="244" t="s">
        <v>351</v>
      </c>
      <c r="Y4" s="244" t="s">
        <v>352</v>
      </c>
      <c r="Z4" s="238" t="s">
        <v>37</v>
      </c>
      <c r="AA4" s="238"/>
    </row>
    <row r="5" spans="2:27" s="120" customFormat="1" ht="30" customHeight="1" x14ac:dyDescent="0.25">
      <c r="B5" s="235"/>
      <c r="C5" s="233"/>
      <c r="D5" s="233"/>
      <c r="E5" s="233"/>
      <c r="F5" s="233"/>
      <c r="G5" s="233"/>
      <c r="H5" s="233"/>
      <c r="I5" s="233"/>
      <c r="J5" s="236"/>
      <c r="K5" s="236"/>
      <c r="L5" s="233"/>
      <c r="M5" s="233"/>
      <c r="N5" s="233"/>
      <c r="O5" s="233"/>
      <c r="P5" s="233"/>
      <c r="Q5" s="233"/>
      <c r="R5" s="239" t="s">
        <v>86</v>
      </c>
      <c r="S5" s="239"/>
      <c r="T5" s="240" t="s">
        <v>353</v>
      </c>
      <c r="U5" s="240" t="s">
        <v>88</v>
      </c>
      <c r="V5" s="240" t="s">
        <v>32</v>
      </c>
      <c r="W5" s="243"/>
      <c r="X5" s="244"/>
      <c r="Y5" s="244"/>
      <c r="Z5" s="240" t="s">
        <v>38</v>
      </c>
      <c r="AA5" s="241" t="s">
        <v>39</v>
      </c>
    </row>
    <row r="6" spans="2:27" s="120" customFormat="1" ht="30" customHeight="1" x14ac:dyDescent="0.25">
      <c r="B6" s="235"/>
      <c r="C6" s="233"/>
      <c r="D6" s="233"/>
      <c r="E6" s="233"/>
      <c r="F6" s="233"/>
      <c r="G6" s="233"/>
      <c r="H6" s="233"/>
      <c r="I6" s="233"/>
      <c r="J6" s="236"/>
      <c r="K6" s="236"/>
      <c r="L6" s="233"/>
      <c r="M6" s="233"/>
      <c r="N6" s="233"/>
      <c r="O6" s="233"/>
      <c r="P6" s="233"/>
      <c r="Q6" s="233"/>
      <c r="R6" s="122" t="s">
        <v>38</v>
      </c>
      <c r="S6" s="122" t="s">
        <v>89</v>
      </c>
      <c r="T6" s="240"/>
      <c r="U6" s="240"/>
      <c r="V6" s="240"/>
      <c r="W6" s="240"/>
      <c r="X6" s="244"/>
      <c r="Y6" s="244"/>
      <c r="Z6" s="240"/>
      <c r="AA6" s="241"/>
    </row>
    <row r="7" spans="2:27" s="282" customFormat="1" ht="30" customHeight="1" x14ac:dyDescent="0.25">
      <c r="B7" s="274" t="s">
        <v>354</v>
      </c>
      <c r="C7" s="275">
        <v>1</v>
      </c>
      <c r="D7" s="276" t="s">
        <v>528</v>
      </c>
      <c r="E7" s="277">
        <v>20</v>
      </c>
      <c r="F7" s="277">
        <v>101901</v>
      </c>
      <c r="G7" s="276" t="s">
        <v>355</v>
      </c>
      <c r="H7" s="276" t="s">
        <v>356</v>
      </c>
      <c r="I7" s="276" t="s">
        <v>357</v>
      </c>
      <c r="J7" s="278">
        <v>42957</v>
      </c>
      <c r="K7" s="278">
        <v>44219</v>
      </c>
      <c r="L7" s="279">
        <v>0.83730348650989816</v>
      </c>
      <c r="M7" s="280" t="s">
        <v>358</v>
      </c>
      <c r="N7" s="275" t="s">
        <v>359</v>
      </c>
      <c r="O7" s="276" t="s">
        <v>360</v>
      </c>
      <c r="P7" s="276" t="s">
        <v>361</v>
      </c>
      <c r="Q7" s="275">
        <v>110</v>
      </c>
      <c r="R7" s="280">
        <v>17186239.879999999</v>
      </c>
      <c r="S7" s="280">
        <v>2954579.76</v>
      </c>
      <c r="T7" s="280">
        <v>384880.01</v>
      </c>
      <c r="U7" s="280">
        <v>0</v>
      </c>
      <c r="V7" s="280">
        <v>0</v>
      </c>
      <c r="W7" s="280">
        <v>20525699.650000002</v>
      </c>
      <c r="X7" s="280" t="s">
        <v>446</v>
      </c>
      <c r="Y7" s="280" t="s">
        <v>481</v>
      </c>
      <c r="Z7" s="280">
        <v>14794190.1</v>
      </c>
      <c r="AA7" s="281">
        <v>2525535.6800000006</v>
      </c>
    </row>
    <row r="8" spans="2:27" s="282" customFormat="1" ht="30" customHeight="1" x14ac:dyDescent="0.25">
      <c r="B8" s="283" t="s">
        <v>354</v>
      </c>
      <c r="C8" s="284">
        <v>2</v>
      </c>
      <c r="D8" s="285" t="s">
        <v>529</v>
      </c>
      <c r="E8" s="286">
        <v>85</v>
      </c>
      <c r="F8" s="286">
        <v>107190</v>
      </c>
      <c r="G8" s="285" t="s">
        <v>362</v>
      </c>
      <c r="H8" s="285" t="s">
        <v>363</v>
      </c>
      <c r="I8" s="285" t="s">
        <v>364</v>
      </c>
      <c r="J8" s="287">
        <v>42968</v>
      </c>
      <c r="K8" s="287">
        <v>43073</v>
      </c>
      <c r="L8" s="288">
        <v>0.92969374542435723</v>
      </c>
      <c r="M8" s="289" t="s">
        <v>358</v>
      </c>
      <c r="N8" s="284" t="s">
        <v>359</v>
      </c>
      <c r="O8" s="285" t="s">
        <v>365</v>
      </c>
      <c r="P8" s="285" t="s">
        <v>366</v>
      </c>
      <c r="Q8" s="284">
        <v>104</v>
      </c>
      <c r="R8" s="289">
        <v>205519.81</v>
      </c>
      <c r="S8" s="289">
        <v>8716.43</v>
      </c>
      <c r="T8" s="289">
        <v>6825.6</v>
      </c>
      <c r="U8" s="289">
        <v>0</v>
      </c>
      <c r="V8" s="289">
        <v>0</v>
      </c>
      <c r="W8" s="289">
        <v>221061.84</v>
      </c>
      <c r="X8" s="289" t="s">
        <v>446</v>
      </c>
      <c r="Y8" s="289" t="s">
        <v>367</v>
      </c>
      <c r="Z8" s="289">
        <v>122669.26999999999</v>
      </c>
      <c r="AA8" s="290">
        <v>4389.4399999999996</v>
      </c>
    </row>
    <row r="9" spans="2:27" s="282" customFormat="1" ht="30" customHeight="1" x14ac:dyDescent="0.25">
      <c r="B9" s="283" t="s">
        <v>354</v>
      </c>
      <c r="C9" s="275">
        <v>3</v>
      </c>
      <c r="D9" s="285" t="s">
        <v>530</v>
      </c>
      <c r="E9" s="286">
        <v>138</v>
      </c>
      <c r="F9" s="286">
        <v>114954</v>
      </c>
      <c r="G9" s="285" t="s">
        <v>368</v>
      </c>
      <c r="H9" s="285" t="s">
        <v>369</v>
      </c>
      <c r="I9" s="285" t="s">
        <v>370</v>
      </c>
      <c r="J9" s="287">
        <v>43229</v>
      </c>
      <c r="K9" s="287">
        <v>44368</v>
      </c>
      <c r="L9" s="288">
        <v>0.84999999981371721</v>
      </c>
      <c r="M9" s="289" t="s">
        <v>358</v>
      </c>
      <c r="N9" s="284" t="s">
        <v>359</v>
      </c>
      <c r="O9" s="285" t="s">
        <v>371</v>
      </c>
      <c r="P9" s="285" t="s">
        <v>372</v>
      </c>
      <c r="Q9" s="284">
        <v>110</v>
      </c>
      <c r="R9" s="289">
        <v>22814776.129999999</v>
      </c>
      <c r="S9" s="289">
        <v>3730818.95</v>
      </c>
      <c r="T9" s="289">
        <v>295318.02</v>
      </c>
      <c r="U9" s="289">
        <v>0</v>
      </c>
      <c r="V9" s="289">
        <v>0</v>
      </c>
      <c r="W9" s="289">
        <v>26840913.099999998</v>
      </c>
      <c r="X9" s="289" t="s">
        <v>379</v>
      </c>
      <c r="Y9" s="289" t="s">
        <v>447</v>
      </c>
      <c r="Z9" s="289">
        <v>14770601.529999999</v>
      </c>
      <c r="AA9" s="290">
        <v>1904973.3599999999</v>
      </c>
    </row>
    <row r="10" spans="2:27" s="282" customFormat="1" ht="30" customHeight="1" x14ac:dyDescent="0.25">
      <c r="B10" s="283" t="s">
        <v>354</v>
      </c>
      <c r="C10" s="275">
        <v>4</v>
      </c>
      <c r="D10" s="285" t="s">
        <v>531</v>
      </c>
      <c r="E10" s="286">
        <v>633</v>
      </c>
      <c r="F10" s="286">
        <v>131146</v>
      </c>
      <c r="G10" s="285" t="s">
        <v>448</v>
      </c>
      <c r="H10" s="285" t="s">
        <v>449</v>
      </c>
      <c r="I10" s="285" t="s">
        <v>450</v>
      </c>
      <c r="J10" s="287">
        <v>44039</v>
      </c>
      <c r="K10" s="287">
        <v>44817</v>
      </c>
      <c r="L10" s="288">
        <v>0.85000000694489763</v>
      </c>
      <c r="M10" s="289" t="s">
        <v>451</v>
      </c>
      <c r="N10" s="284" t="s">
        <v>50</v>
      </c>
      <c r="O10" s="285" t="s">
        <v>365</v>
      </c>
      <c r="P10" s="285" t="s">
        <v>452</v>
      </c>
      <c r="Q10" s="284">
        <v>118</v>
      </c>
      <c r="R10" s="289">
        <v>2019468.19</v>
      </c>
      <c r="S10" s="289">
        <v>0</v>
      </c>
      <c r="T10" s="289">
        <v>356376.72</v>
      </c>
      <c r="U10" s="289">
        <v>0</v>
      </c>
      <c r="V10" s="289">
        <v>0</v>
      </c>
      <c r="W10" s="289">
        <v>2375844.91</v>
      </c>
      <c r="X10" s="289" t="s">
        <v>379</v>
      </c>
      <c r="Y10" s="289"/>
      <c r="Z10" s="289">
        <v>117625.15</v>
      </c>
      <c r="AA10" s="290">
        <v>0</v>
      </c>
    </row>
    <row r="11" spans="2:27" s="282" customFormat="1" ht="30" customHeight="1" x14ac:dyDescent="0.25">
      <c r="B11" s="283" t="s">
        <v>354</v>
      </c>
      <c r="C11" s="284">
        <v>5</v>
      </c>
      <c r="D11" s="285" t="s">
        <v>531</v>
      </c>
      <c r="E11" s="286">
        <v>633</v>
      </c>
      <c r="F11" s="286">
        <v>132248</v>
      </c>
      <c r="G11" s="285" t="s">
        <v>453</v>
      </c>
      <c r="H11" s="285" t="s">
        <v>454</v>
      </c>
      <c r="I11" s="285" t="s">
        <v>455</v>
      </c>
      <c r="J11" s="287">
        <v>44088</v>
      </c>
      <c r="K11" s="287">
        <v>44817</v>
      </c>
      <c r="L11" s="288">
        <v>0.84999998821347367</v>
      </c>
      <c r="M11" s="289" t="s">
        <v>451</v>
      </c>
      <c r="N11" s="284" t="s">
        <v>50</v>
      </c>
      <c r="O11" s="285" t="s">
        <v>365</v>
      </c>
      <c r="P11" s="285" t="s">
        <v>456</v>
      </c>
      <c r="Q11" s="284">
        <v>118</v>
      </c>
      <c r="R11" s="289">
        <v>2019254.77</v>
      </c>
      <c r="S11" s="289">
        <v>308827.23</v>
      </c>
      <c r="T11" s="289">
        <v>47511.88</v>
      </c>
      <c r="U11" s="289">
        <v>0</v>
      </c>
      <c r="V11" s="289">
        <v>0</v>
      </c>
      <c r="W11" s="289">
        <v>2375593.88</v>
      </c>
      <c r="X11" s="289" t="s">
        <v>379</v>
      </c>
      <c r="Y11" s="289"/>
      <c r="Z11" s="289">
        <v>285418.21000000002</v>
      </c>
      <c r="AA11" s="290">
        <v>20275.59</v>
      </c>
    </row>
    <row r="12" spans="2:27" s="282" customFormat="1" ht="30" customHeight="1" x14ac:dyDescent="0.25">
      <c r="B12" s="283" t="s">
        <v>354</v>
      </c>
      <c r="C12" s="275">
        <v>6</v>
      </c>
      <c r="D12" s="285" t="s">
        <v>532</v>
      </c>
      <c r="E12" s="286">
        <v>303</v>
      </c>
      <c r="F12" s="286">
        <v>130345</v>
      </c>
      <c r="G12" s="285" t="s">
        <v>457</v>
      </c>
      <c r="H12" s="285" t="s">
        <v>458</v>
      </c>
      <c r="I12" s="285" t="s">
        <v>459</v>
      </c>
      <c r="J12" s="287">
        <v>44084</v>
      </c>
      <c r="K12" s="287">
        <v>45178</v>
      </c>
      <c r="L12" s="288">
        <v>0.94999999989230111</v>
      </c>
      <c r="M12" s="289" t="s">
        <v>451</v>
      </c>
      <c r="N12" s="284" t="s">
        <v>50</v>
      </c>
      <c r="O12" s="285" t="s">
        <v>460</v>
      </c>
      <c r="P12" s="285" t="s">
        <v>461</v>
      </c>
      <c r="Q12" s="284">
        <v>110</v>
      </c>
      <c r="R12" s="289">
        <v>4410446.8099999996</v>
      </c>
      <c r="S12" s="289">
        <v>185313.32</v>
      </c>
      <c r="T12" s="289">
        <v>46815.46</v>
      </c>
      <c r="U12" s="289">
        <v>0</v>
      </c>
      <c r="V12" s="289">
        <v>0</v>
      </c>
      <c r="W12" s="289">
        <v>4642575.59</v>
      </c>
      <c r="X12" s="289" t="s">
        <v>379</v>
      </c>
      <c r="Y12" s="289"/>
      <c r="Z12" s="289">
        <v>464257.54</v>
      </c>
      <c r="AA12" s="290">
        <v>0</v>
      </c>
    </row>
    <row r="13" spans="2:27" s="282" customFormat="1" ht="30" customHeight="1" x14ac:dyDescent="0.25">
      <c r="B13" s="291" t="s">
        <v>354</v>
      </c>
      <c r="C13" s="275">
        <v>7</v>
      </c>
      <c r="D13" s="292" t="s">
        <v>532</v>
      </c>
      <c r="E13" s="293">
        <v>827</v>
      </c>
      <c r="F13" s="293">
        <v>140761</v>
      </c>
      <c r="G13" s="292" t="s">
        <v>533</v>
      </c>
      <c r="H13" s="292" t="s">
        <v>534</v>
      </c>
      <c r="I13" s="292" t="s">
        <v>535</v>
      </c>
      <c r="J13" s="294">
        <v>44246</v>
      </c>
      <c r="K13" s="294">
        <v>44975</v>
      </c>
      <c r="L13" s="295">
        <v>0.95000000227604431</v>
      </c>
      <c r="M13" s="296" t="s">
        <v>451</v>
      </c>
      <c r="N13" s="297" t="s">
        <v>50</v>
      </c>
      <c r="O13" s="292" t="s">
        <v>536</v>
      </c>
      <c r="P13" s="292" t="s">
        <v>537</v>
      </c>
      <c r="Q13" s="297">
        <v>114</v>
      </c>
      <c r="R13" s="296">
        <v>4591299.3</v>
      </c>
      <c r="S13" s="296">
        <v>179488.39</v>
      </c>
      <c r="T13" s="296">
        <v>62158.93</v>
      </c>
      <c r="U13" s="296">
        <v>0</v>
      </c>
      <c r="V13" s="296">
        <v>0</v>
      </c>
      <c r="W13" s="296">
        <v>4832946.6199999992</v>
      </c>
      <c r="X13" s="296" t="s">
        <v>379</v>
      </c>
      <c r="Y13" s="296"/>
      <c r="Z13" s="296">
        <v>0</v>
      </c>
      <c r="AA13" s="298">
        <v>0</v>
      </c>
    </row>
    <row r="14" spans="2:27" s="282" customFormat="1" ht="30" customHeight="1" x14ac:dyDescent="0.25">
      <c r="B14" s="291" t="s">
        <v>354</v>
      </c>
      <c r="C14" s="284">
        <v>8</v>
      </c>
      <c r="D14" s="292" t="s">
        <v>532</v>
      </c>
      <c r="E14" s="293">
        <v>827</v>
      </c>
      <c r="F14" s="293">
        <v>140638</v>
      </c>
      <c r="G14" s="292" t="s">
        <v>538</v>
      </c>
      <c r="H14" s="292" t="s">
        <v>539</v>
      </c>
      <c r="I14" s="292" t="s">
        <v>540</v>
      </c>
      <c r="J14" s="294">
        <v>44281</v>
      </c>
      <c r="K14" s="294">
        <v>45010</v>
      </c>
      <c r="L14" s="295">
        <v>0.95000000206744872</v>
      </c>
      <c r="M14" s="296" t="s">
        <v>451</v>
      </c>
      <c r="N14" s="297" t="s">
        <v>50</v>
      </c>
      <c r="O14" s="292" t="s">
        <v>442</v>
      </c>
      <c r="P14" s="292" t="s">
        <v>541</v>
      </c>
      <c r="Q14" s="297">
        <v>114</v>
      </c>
      <c r="R14" s="296">
        <v>4595035.25</v>
      </c>
      <c r="S14" s="296">
        <v>188779.3</v>
      </c>
      <c r="T14" s="296">
        <v>53064.65</v>
      </c>
      <c r="U14" s="296">
        <v>0</v>
      </c>
      <c r="V14" s="296">
        <v>0</v>
      </c>
      <c r="W14" s="296">
        <v>4836879.2</v>
      </c>
      <c r="X14" s="296" t="s">
        <v>379</v>
      </c>
      <c r="Y14" s="296"/>
      <c r="Z14" s="296">
        <v>0</v>
      </c>
      <c r="AA14" s="298">
        <v>0</v>
      </c>
    </row>
    <row r="15" spans="2:27" s="282" customFormat="1" ht="30" customHeight="1" x14ac:dyDescent="0.25">
      <c r="B15" s="291" t="s">
        <v>354</v>
      </c>
      <c r="C15" s="275">
        <v>9</v>
      </c>
      <c r="D15" s="292" t="s">
        <v>542</v>
      </c>
      <c r="E15" s="293">
        <v>784</v>
      </c>
      <c r="F15" s="293">
        <v>138594</v>
      </c>
      <c r="G15" s="292" t="s">
        <v>543</v>
      </c>
      <c r="H15" s="292" t="s">
        <v>544</v>
      </c>
      <c r="I15" s="292" t="s">
        <v>545</v>
      </c>
      <c r="J15" s="294">
        <v>44278</v>
      </c>
      <c r="K15" s="294">
        <v>45191</v>
      </c>
      <c r="L15" s="295">
        <v>0.85000003991274209</v>
      </c>
      <c r="M15" s="296" t="s">
        <v>451</v>
      </c>
      <c r="N15" s="297" t="s">
        <v>50</v>
      </c>
      <c r="O15" s="292" t="s">
        <v>93</v>
      </c>
      <c r="P15" s="292" t="s">
        <v>456</v>
      </c>
      <c r="Q15" s="297">
        <v>110</v>
      </c>
      <c r="R15" s="296">
        <v>4056975.28</v>
      </c>
      <c r="S15" s="296">
        <v>620478.32999999996</v>
      </c>
      <c r="T15" s="296">
        <v>95458.26</v>
      </c>
      <c r="U15" s="296">
        <v>0</v>
      </c>
      <c r="V15" s="296">
        <v>0</v>
      </c>
      <c r="W15" s="296">
        <v>4772911.8699999992</v>
      </c>
      <c r="X15" s="296" t="s">
        <v>379</v>
      </c>
      <c r="Y15" s="296"/>
      <c r="Z15" s="296">
        <v>0</v>
      </c>
      <c r="AA15" s="298">
        <v>0</v>
      </c>
    </row>
    <row r="16" spans="2:27" s="282" customFormat="1" ht="30" customHeight="1" x14ac:dyDescent="0.25">
      <c r="B16" s="291" t="s">
        <v>354</v>
      </c>
      <c r="C16" s="275">
        <v>10</v>
      </c>
      <c r="D16" s="292" t="s">
        <v>542</v>
      </c>
      <c r="E16" s="293">
        <v>784</v>
      </c>
      <c r="F16" s="293">
        <v>138592</v>
      </c>
      <c r="G16" s="292" t="s">
        <v>546</v>
      </c>
      <c r="H16" s="292" t="s">
        <v>547</v>
      </c>
      <c r="I16" s="292" t="s">
        <v>548</v>
      </c>
      <c r="J16" s="294">
        <v>44278</v>
      </c>
      <c r="K16" s="294">
        <v>45191</v>
      </c>
      <c r="L16" s="295">
        <v>0.85000000785947216</v>
      </c>
      <c r="M16" s="296" t="s">
        <v>451</v>
      </c>
      <c r="N16" s="297" t="s">
        <v>50</v>
      </c>
      <c r="O16" s="292" t="s">
        <v>549</v>
      </c>
      <c r="P16" s="292" t="s">
        <v>550</v>
      </c>
      <c r="Q16" s="297">
        <v>115</v>
      </c>
      <c r="R16" s="296">
        <v>4055615.96</v>
      </c>
      <c r="S16" s="296">
        <v>620270.59</v>
      </c>
      <c r="T16" s="296">
        <v>95426.3</v>
      </c>
      <c r="U16" s="296">
        <v>0</v>
      </c>
      <c r="V16" s="296">
        <v>0</v>
      </c>
      <c r="W16" s="296">
        <v>4771312.8499999996</v>
      </c>
      <c r="X16" s="296" t="s">
        <v>379</v>
      </c>
      <c r="Y16" s="296"/>
      <c r="Z16" s="296">
        <v>0</v>
      </c>
      <c r="AA16" s="298">
        <v>0</v>
      </c>
    </row>
    <row r="17" spans="2:27" s="282" customFormat="1" ht="30" customHeight="1" x14ac:dyDescent="0.25">
      <c r="B17" s="291" t="s">
        <v>527</v>
      </c>
      <c r="C17" s="284">
        <v>11</v>
      </c>
      <c r="D17" s="299" t="s">
        <v>551</v>
      </c>
      <c r="E17" s="300">
        <v>74</v>
      </c>
      <c r="F17" s="301">
        <v>104888</v>
      </c>
      <c r="G17" s="292" t="s">
        <v>373</v>
      </c>
      <c r="H17" s="292" t="s">
        <v>374</v>
      </c>
      <c r="I17" s="292" t="s">
        <v>375</v>
      </c>
      <c r="J17" s="302">
        <v>43249</v>
      </c>
      <c r="K17" s="302">
        <v>44685</v>
      </c>
      <c r="L17" s="295">
        <v>0.84999999946754212</v>
      </c>
      <c r="M17" s="296" t="s">
        <v>376</v>
      </c>
      <c r="N17" s="297" t="s">
        <v>50</v>
      </c>
      <c r="O17" s="292" t="s">
        <v>377</v>
      </c>
      <c r="P17" s="292" t="s">
        <v>378</v>
      </c>
      <c r="Q17" s="297">
        <v>115</v>
      </c>
      <c r="R17" s="296">
        <v>2394555.2200000002</v>
      </c>
      <c r="S17" s="296">
        <v>422568.57</v>
      </c>
      <c r="T17" s="296">
        <v>0</v>
      </c>
      <c r="U17" s="296">
        <v>0</v>
      </c>
      <c r="V17" s="296">
        <v>0</v>
      </c>
      <c r="W17" s="296">
        <v>2817123.79</v>
      </c>
      <c r="X17" s="296" t="s">
        <v>379</v>
      </c>
      <c r="Y17" s="303" t="s">
        <v>552</v>
      </c>
      <c r="Z17" s="303">
        <v>1211662.3599999999</v>
      </c>
      <c r="AA17" s="304">
        <v>190207.74</v>
      </c>
    </row>
    <row r="18" spans="2:27" ht="30" customHeight="1" x14ac:dyDescent="0.25">
      <c r="B18" s="237" t="s">
        <v>11</v>
      </c>
      <c r="C18" s="237"/>
      <c r="D18" s="237"/>
      <c r="E18" s="237"/>
      <c r="F18" s="237"/>
      <c r="G18" s="237"/>
      <c r="H18" s="237"/>
      <c r="I18" s="237"/>
      <c r="J18" s="237"/>
      <c r="K18" s="237"/>
      <c r="L18" s="237"/>
      <c r="M18" s="237"/>
      <c r="N18" s="237"/>
      <c r="O18" s="237"/>
      <c r="P18" s="237"/>
      <c r="Q18" s="237"/>
      <c r="R18" s="123">
        <f t="shared" ref="R18:W18" si="0">SUM(R7:R17)</f>
        <v>68349186.599999994</v>
      </c>
      <c r="S18" s="123">
        <f t="shared" si="0"/>
        <v>9219840.870000001</v>
      </c>
      <c r="T18" s="123">
        <f t="shared" si="0"/>
        <v>1443835.8299999998</v>
      </c>
      <c r="U18" s="123">
        <f t="shared" si="0"/>
        <v>0</v>
      </c>
      <c r="V18" s="123">
        <f t="shared" si="0"/>
        <v>0</v>
      </c>
      <c r="W18" s="123">
        <f t="shared" si="0"/>
        <v>79012863.299999997</v>
      </c>
      <c r="X18" s="123"/>
      <c r="Y18" s="123"/>
      <c r="Z18" s="123">
        <f>SUM(Z7:Z17)</f>
        <v>31766424.159999996</v>
      </c>
      <c r="AA18" s="124">
        <f>SUM(AA7:AA17)</f>
        <v>4645381.8100000005</v>
      </c>
    </row>
    <row r="21" spans="2:27" x14ac:dyDescent="0.25">
      <c r="R21" s="125"/>
      <c r="S21" s="125"/>
      <c r="T21" s="125"/>
      <c r="U21" s="125"/>
      <c r="V21" s="125"/>
      <c r="W21" s="125"/>
    </row>
    <row r="26" spans="2:27" ht="30" customHeight="1" x14ac:dyDescent="0.25">
      <c r="W26" s="125"/>
    </row>
  </sheetData>
  <mergeCells count="29">
    <mergeCell ref="B18:Q18"/>
    <mergeCell ref="Z4:AA4"/>
    <mergeCell ref="R5:S5"/>
    <mergeCell ref="T5:T6"/>
    <mergeCell ref="U5:U6"/>
    <mergeCell ref="V5:V6"/>
    <mergeCell ref="Z5:Z6"/>
    <mergeCell ref="AA5:AA6"/>
    <mergeCell ref="Q4:Q6"/>
    <mergeCell ref="R4:T4"/>
    <mergeCell ref="W4:W6"/>
    <mergeCell ref="X4:X6"/>
    <mergeCell ref="Y4:Y6"/>
    <mergeCell ref="L4:L6"/>
    <mergeCell ref="M4:M6"/>
    <mergeCell ref="N4:N6"/>
    <mergeCell ref="O4:O6"/>
    <mergeCell ref="P4:P6"/>
    <mergeCell ref="D1:K1"/>
    <mergeCell ref="B4:B6"/>
    <mergeCell ref="C4:C6"/>
    <mergeCell ref="D4:D6"/>
    <mergeCell ref="E4:E6"/>
    <mergeCell ref="F4:F6"/>
    <mergeCell ref="G4:G6"/>
    <mergeCell ref="H4:H6"/>
    <mergeCell ref="I4:I6"/>
    <mergeCell ref="J4:J6"/>
    <mergeCell ref="K4:K6"/>
  </mergeCells>
  <conditionalFormatting sqref="F4:F6">
    <cfRule type="duplicateValues" dxfId="4" priority="2"/>
  </conditionalFormatting>
  <conditionalFormatting sqref="F4:F6">
    <cfRule type="duplicateValues" dxfId="3" priority="3"/>
  </conditionalFormatting>
  <conditionalFormatting sqref="F4:F6">
    <cfRule type="duplicateValues" dxfId="2" priority="4"/>
  </conditionalFormatting>
  <conditionalFormatting sqref="F4:F6">
    <cfRule type="duplicateValues" dxfId="1" priority="5"/>
  </conditionalFormatting>
  <conditionalFormatting sqref="F4:F6">
    <cfRule type="duplicateValues" dxfId="0" priority="6"/>
  </conditionalFormatting>
  <pageMargins left="0.7" right="0.7" top="0.75" bottom="0.75" header="0.51180555555555496" footer="0.51180555555555496"/>
  <pageSetup paperSize="8"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MJ8"/>
  <sheetViews>
    <sheetView zoomScale="85" zoomScaleNormal="85" workbookViewId="0">
      <selection activeCell="C7" sqref="C7"/>
    </sheetView>
  </sheetViews>
  <sheetFormatPr defaultColWidth="9.140625" defaultRowHeight="15" x14ac:dyDescent="0.25"/>
  <cols>
    <col min="1" max="1" width="6.28515625" style="126" customWidth="1"/>
    <col min="2" max="2" width="9.140625" style="126"/>
    <col min="3" max="3" width="18" style="126" customWidth="1"/>
    <col min="4" max="4" width="11.28515625" style="126" customWidth="1"/>
    <col min="5" max="5" width="21" style="126" customWidth="1"/>
    <col min="6" max="6" width="14.42578125" style="126" customWidth="1"/>
    <col min="7" max="7" width="33.7109375" style="126" customWidth="1"/>
    <col min="8" max="8" width="13.28515625" style="126" customWidth="1"/>
    <col min="9" max="9" width="12.7109375" style="126" customWidth="1"/>
    <col min="10" max="10" width="12.5703125" style="126" customWidth="1"/>
    <col min="11" max="11" width="9.140625" style="126"/>
    <col min="12" max="12" width="12.85546875" style="126" customWidth="1"/>
    <col min="13" max="13" width="33.140625" style="126" customWidth="1"/>
    <col min="14" max="14" width="13.28515625" style="126" customWidth="1"/>
    <col min="15" max="15" width="11.140625" style="126" customWidth="1"/>
    <col min="16" max="16" width="16.140625" style="126" customWidth="1"/>
    <col min="17" max="17" width="14.7109375" style="126" customWidth="1"/>
    <col min="18" max="18" width="13.85546875" style="126" customWidth="1"/>
    <col min="19" max="19" width="10.7109375" style="126" customWidth="1"/>
    <col min="20" max="20" width="11.5703125" style="126" customWidth="1"/>
    <col min="21" max="21" width="13.85546875" style="126" customWidth="1"/>
    <col min="22" max="22" width="14" style="126" customWidth="1"/>
    <col min="23" max="23" width="9.140625" style="126"/>
    <col min="24" max="24" width="11.7109375" style="126" customWidth="1"/>
    <col min="25" max="25" width="12.42578125" style="126" customWidth="1"/>
    <col min="26" max="1024" width="9.140625" style="126"/>
  </cols>
  <sheetData>
    <row r="2" spans="2:25" ht="30" customHeight="1" x14ac:dyDescent="0.25">
      <c r="B2" s="245" t="s">
        <v>380</v>
      </c>
      <c r="C2" s="245"/>
      <c r="D2" s="245"/>
      <c r="E2" s="245"/>
      <c r="F2" s="245"/>
      <c r="G2" s="245"/>
      <c r="H2" s="245"/>
      <c r="I2" s="245"/>
      <c r="J2" s="245"/>
      <c r="K2" s="245"/>
      <c r="L2" s="245"/>
      <c r="M2" s="245"/>
      <c r="N2" s="245"/>
      <c r="O2" s="245"/>
      <c r="P2" s="245"/>
      <c r="Q2" s="245"/>
      <c r="R2" s="245"/>
      <c r="S2" s="245"/>
      <c r="T2" s="245"/>
    </row>
    <row r="4" spans="2:25" ht="30" customHeight="1" x14ac:dyDescent="0.25">
      <c r="B4" s="225" t="s">
        <v>80</v>
      </c>
      <c r="C4" s="246" t="s">
        <v>81</v>
      </c>
      <c r="D4" s="246" t="s">
        <v>381</v>
      </c>
      <c r="E4" s="246" t="s">
        <v>17</v>
      </c>
      <c r="F4" s="246" t="s">
        <v>83</v>
      </c>
      <c r="G4" s="246" t="s">
        <v>22</v>
      </c>
      <c r="H4" s="246" t="s">
        <v>23</v>
      </c>
      <c r="I4" s="246" t="s">
        <v>24</v>
      </c>
      <c r="J4" s="246" t="s">
        <v>462</v>
      </c>
      <c r="K4" s="246" t="s">
        <v>26</v>
      </c>
      <c r="L4" s="246" t="s">
        <v>27</v>
      </c>
      <c r="M4" s="246" t="s">
        <v>84</v>
      </c>
      <c r="N4" s="246" t="s">
        <v>28</v>
      </c>
      <c r="O4" s="246" t="s">
        <v>29</v>
      </c>
      <c r="P4" s="247" t="s">
        <v>85</v>
      </c>
      <c r="Q4" s="247"/>
      <c r="R4" s="247"/>
      <c r="S4" s="127"/>
      <c r="T4" s="127"/>
      <c r="U4" s="249" t="s">
        <v>34</v>
      </c>
      <c r="V4" s="251" t="s">
        <v>35</v>
      </c>
      <c r="W4" s="251" t="s">
        <v>36</v>
      </c>
      <c r="X4" s="252" t="s">
        <v>37</v>
      </c>
      <c r="Y4" s="252"/>
    </row>
    <row r="5" spans="2:25" ht="30" customHeight="1" x14ac:dyDescent="0.25">
      <c r="B5" s="225"/>
      <c r="C5" s="246"/>
      <c r="D5" s="246"/>
      <c r="E5" s="246"/>
      <c r="F5" s="246"/>
      <c r="G5" s="246"/>
      <c r="H5" s="246"/>
      <c r="I5" s="246"/>
      <c r="J5" s="246"/>
      <c r="K5" s="246"/>
      <c r="L5" s="246"/>
      <c r="M5" s="246"/>
      <c r="N5" s="246"/>
      <c r="O5" s="246"/>
      <c r="P5" s="253" t="s">
        <v>86</v>
      </c>
      <c r="Q5" s="253"/>
      <c r="R5" s="250" t="s">
        <v>87</v>
      </c>
      <c r="S5" s="250" t="s">
        <v>88</v>
      </c>
      <c r="T5" s="250" t="s">
        <v>32</v>
      </c>
      <c r="U5" s="249"/>
      <c r="V5" s="251"/>
      <c r="W5" s="251"/>
      <c r="X5" s="250" t="s">
        <v>38</v>
      </c>
      <c r="Y5" s="254" t="s">
        <v>39</v>
      </c>
    </row>
    <row r="6" spans="2:25" ht="30" customHeight="1" x14ac:dyDescent="0.25">
      <c r="B6" s="225"/>
      <c r="C6" s="246"/>
      <c r="D6" s="246"/>
      <c r="E6" s="246"/>
      <c r="F6" s="246"/>
      <c r="G6" s="246"/>
      <c r="H6" s="246"/>
      <c r="I6" s="246"/>
      <c r="J6" s="246"/>
      <c r="K6" s="246"/>
      <c r="L6" s="246"/>
      <c r="M6" s="246"/>
      <c r="N6" s="246"/>
      <c r="O6" s="246"/>
      <c r="P6" s="128" t="s">
        <v>38</v>
      </c>
      <c r="Q6" s="128" t="s">
        <v>89</v>
      </c>
      <c r="R6" s="250"/>
      <c r="S6" s="250"/>
      <c r="T6" s="250"/>
      <c r="U6" s="250"/>
      <c r="V6" s="251"/>
      <c r="W6" s="251"/>
      <c r="X6" s="250"/>
      <c r="Y6" s="254"/>
    </row>
    <row r="7" spans="2:25" ht="39" customHeight="1" x14ac:dyDescent="0.25">
      <c r="B7" s="129">
        <v>1</v>
      </c>
      <c r="C7" s="130" t="s">
        <v>382</v>
      </c>
      <c r="D7" s="130">
        <v>127130</v>
      </c>
      <c r="E7" s="130" t="s">
        <v>383</v>
      </c>
      <c r="F7" s="130" t="s">
        <v>384</v>
      </c>
      <c r="G7" s="130" t="s">
        <v>385</v>
      </c>
      <c r="H7" s="131">
        <v>43658</v>
      </c>
      <c r="I7" s="131">
        <v>44754</v>
      </c>
      <c r="J7" s="132">
        <v>85</v>
      </c>
      <c r="K7" s="130" t="s">
        <v>386</v>
      </c>
      <c r="L7" s="130" t="s">
        <v>50</v>
      </c>
      <c r="M7" s="130" t="s">
        <v>387</v>
      </c>
      <c r="N7" s="130" t="s">
        <v>388</v>
      </c>
      <c r="O7" s="133" t="s">
        <v>389</v>
      </c>
      <c r="P7" s="134">
        <v>18418179.170000002</v>
      </c>
      <c r="Q7" s="134">
        <v>3250266.91</v>
      </c>
      <c r="R7" s="134">
        <v>3298063.82</v>
      </c>
      <c r="S7" s="134"/>
      <c r="T7" s="134">
        <v>4546996.74</v>
      </c>
      <c r="U7" s="134">
        <v>29513506.640000001</v>
      </c>
      <c r="V7" s="130" t="s">
        <v>390</v>
      </c>
      <c r="W7" s="135"/>
      <c r="X7" s="134">
        <v>6761279.3199999994</v>
      </c>
      <c r="Y7" s="136">
        <v>1193166.95</v>
      </c>
    </row>
    <row r="8" spans="2:25" s="137" customFormat="1" ht="30" customHeight="1" x14ac:dyDescent="0.2">
      <c r="B8" s="248" t="s">
        <v>11</v>
      </c>
      <c r="C8" s="248"/>
      <c r="D8" s="248"/>
      <c r="E8" s="248"/>
      <c r="F8" s="248"/>
      <c r="G8" s="248"/>
      <c r="H8" s="248"/>
      <c r="I8" s="248"/>
      <c r="J8" s="248"/>
      <c r="K8" s="248"/>
      <c r="L8" s="248"/>
      <c r="M8" s="248"/>
      <c r="N8" s="248"/>
      <c r="O8" s="248"/>
      <c r="P8" s="138">
        <f t="shared" ref="P8:U8" si="0">P7</f>
        <v>18418179.170000002</v>
      </c>
      <c r="Q8" s="138">
        <f t="shared" si="0"/>
        <v>3250266.91</v>
      </c>
      <c r="R8" s="138">
        <f t="shared" si="0"/>
        <v>3298063.82</v>
      </c>
      <c r="S8" s="138">
        <f t="shared" si="0"/>
        <v>0</v>
      </c>
      <c r="T8" s="138">
        <f t="shared" si="0"/>
        <v>4546996.74</v>
      </c>
      <c r="U8" s="138">
        <f t="shared" si="0"/>
        <v>29513506.640000001</v>
      </c>
      <c r="V8" s="139"/>
      <c r="W8" s="139"/>
      <c r="X8" s="138">
        <f>X7</f>
        <v>6761279.3199999994</v>
      </c>
      <c r="Y8" s="140">
        <f>Y7</f>
        <v>1193166.95</v>
      </c>
    </row>
  </sheetData>
  <mergeCells count="27">
    <mergeCell ref="B8:O8"/>
    <mergeCell ref="U4:U6"/>
    <mergeCell ref="V4:V6"/>
    <mergeCell ref="W4:W6"/>
    <mergeCell ref="X4:Y4"/>
    <mergeCell ref="P5:Q5"/>
    <mergeCell ref="R5:R6"/>
    <mergeCell ref="S5:S6"/>
    <mergeCell ref="T5:T6"/>
    <mergeCell ref="X5:X6"/>
    <mergeCell ref="Y5:Y6"/>
    <mergeCell ref="B2:T2"/>
    <mergeCell ref="B4:B6"/>
    <mergeCell ref="C4:C6"/>
    <mergeCell ref="D4:D6"/>
    <mergeCell ref="E4:E6"/>
    <mergeCell ref="F4:F6"/>
    <mergeCell ref="G4:G6"/>
    <mergeCell ref="H4:H6"/>
    <mergeCell ref="I4:I6"/>
    <mergeCell ref="J4:J6"/>
    <mergeCell ref="K4:K6"/>
    <mergeCell ref="L4:L6"/>
    <mergeCell ref="M4:M6"/>
    <mergeCell ref="N4:N6"/>
    <mergeCell ref="O4:O6"/>
    <mergeCell ref="P4:R4"/>
  </mergeCell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20"/>
  <sheetViews>
    <sheetView zoomScale="85" zoomScaleNormal="85" workbookViewId="0">
      <selection activeCell="E20" sqref="E20"/>
    </sheetView>
  </sheetViews>
  <sheetFormatPr defaultColWidth="9.140625" defaultRowHeight="15" x14ac:dyDescent="0.25"/>
  <cols>
    <col min="1" max="1" width="9.28515625" style="141" customWidth="1"/>
    <col min="2" max="2" width="12.7109375" style="141" customWidth="1"/>
    <col min="3" max="3" width="12.140625" style="141" customWidth="1"/>
    <col min="4" max="4" width="9.140625" style="141"/>
    <col min="5" max="5" width="12" style="141" customWidth="1"/>
    <col min="6" max="6" width="9.140625" style="141"/>
    <col min="7" max="7" width="29.7109375" style="141" customWidth="1"/>
    <col min="8" max="8" width="12.42578125" style="141" customWidth="1"/>
    <col min="9" max="9" width="16.42578125" style="141" customWidth="1"/>
    <col min="10" max="10" width="56.5703125" style="141" customWidth="1"/>
    <col min="11" max="11" width="14.28515625" style="181" customWidth="1"/>
    <col min="12" max="12" width="15" style="181" customWidth="1"/>
    <col min="13" max="13" width="14.85546875" style="141" customWidth="1"/>
    <col min="14" max="14" width="9.28515625" style="141" customWidth="1"/>
    <col min="15" max="15" width="13.5703125" style="141" customWidth="1"/>
    <col min="16" max="16" width="18.28515625" style="141" customWidth="1"/>
    <col min="17" max="17" width="16.140625" style="141" customWidth="1"/>
    <col min="18" max="18" width="23.5703125" style="141" customWidth="1"/>
    <col min="19" max="19" width="19" style="141" customWidth="1"/>
    <col min="20" max="20" width="19.42578125" style="141" customWidth="1"/>
    <col min="21" max="21" width="14.140625" style="141" customWidth="1"/>
    <col min="22" max="22" width="17.85546875" style="141" customWidth="1"/>
    <col min="23" max="23" width="17" style="141" customWidth="1"/>
    <col min="24" max="24" width="14.140625" style="141" customWidth="1"/>
    <col min="25" max="25" width="17.42578125" style="141" customWidth="1"/>
    <col min="26" max="26" width="18" style="141" customWidth="1"/>
    <col min="27" max="33" width="14.140625" style="141" customWidth="1"/>
    <col min="34" max="34" width="16.42578125" style="142" customWidth="1"/>
    <col min="35" max="35" width="16.7109375" style="141" customWidth="1"/>
    <col min="36" max="36" width="15.140625" style="141" customWidth="1"/>
    <col min="37" max="37" width="14.85546875" style="141" customWidth="1"/>
    <col min="38" max="1024" width="9.140625" style="141"/>
  </cols>
  <sheetData>
    <row r="1" spans="1:37" x14ac:dyDescent="0.25">
      <c r="G1" s="143"/>
      <c r="H1" s="143"/>
      <c r="I1" s="142"/>
      <c r="K1" s="179"/>
      <c r="L1" s="179"/>
      <c r="M1" s="142"/>
      <c r="N1" s="142"/>
      <c r="O1" s="142"/>
      <c r="P1" s="142"/>
      <c r="Q1" s="142"/>
      <c r="R1" s="142"/>
      <c r="AI1" s="144"/>
    </row>
    <row r="2" spans="1:37" ht="50.25" customHeight="1" x14ac:dyDescent="0.25">
      <c r="G2" s="143"/>
      <c r="H2" s="257" t="s">
        <v>391</v>
      </c>
      <c r="I2" s="257"/>
      <c r="J2" s="257"/>
      <c r="K2" s="257"/>
      <c r="L2" s="180"/>
      <c r="M2" s="145"/>
      <c r="N2" s="142"/>
      <c r="O2" s="142"/>
      <c r="P2" s="142"/>
      <c r="Q2" s="142"/>
      <c r="R2" s="142"/>
      <c r="AI2" s="144"/>
    </row>
    <row r="3" spans="1:37" x14ac:dyDescent="0.25">
      <c r="G3" s="143"/>
      <c r="H3" s="143"/>
      <c r="I3" s="142"/>
      <c r="K3" s="179"/>
      <c r="L3" s="179"/>
      <c r="M3" s="142"/>
      <c r="N3" s="142"/>
      <c r="O3" s="142"/>
      <c r="P3" s="142"/>
      <c r="Q3" s="142"/>
      <c r="R3" s="142"/>
      <c r="AI3" s="144"/>
    </row>
    <row r="4" spans="1:37" s="147" customFormat="1" ht="30" customHeight="1" x14ac:dyDescent="0.25">
      <c r="A4" s="256" t="s">
        <v>80</v>
      </c>
      <c r="B4" s="255" t="s">
        <v>392</v>
      </c>
      <c r="C4" s="255" t="s">
        <v>393</v>
      </c>
      <c r="D4" s="255" t="s">
        <v>394</v>
      </c>
      <c r="E4" s="255" t="s">
        <v>81</v>
      </c>
      <c r="F4" s="255" t="s">
        <v>395</v>
      </c>
      <c r="G4" s="255" t="s">
        <v>17</v>
      </c>
      <c r="H4" s="255" t="s">
        <v>83</v>
      </c>
      <c r="I4" s="255" t="s">
        <v>396</v>
      </c>
      <c r="J4" s="255" t="s">
        <v>22</v>
      </c>
      <c r="K4" s="258" t="s">
        <v>23</v>
      </c>
      <c r="L4" s="258" t="s">
        <v>24</v>
      </c>
      <c r="M4" s="255" t="s">
        <v>462</v>
      </c>
      <c r="N4" s="255" t="s">
        <v>26</v>
      </c>
      <c r="O4" s="255" t="s">
        <v>27</v>
      </c>
      <c r="P4" s="255" t="s">
        <v>84</v>
      </c>
      <c r="Q4" s="255" t="s">
        <v>28</v>
      </c>
      <c r="R4" s="255" t="s">
        <v>29</v>
      </c>
      <c r="S4" s="266" t="s">
        <v>85</v>
      </c>
      <c r="T4" s="266"/>
      <c r="U4" s="266"/>
      <c r="V4" s="266"/>
      <c r="W4" s="266"/>
      <c r="X4" s="266"/>
      <c r="Y4" s="266"/>
      <c r="Z4" s="266"/>
      <c r="AA4" s="266"/>
      <c r="AB4" s="266"/>
      <c r="AC4" s="146" t="s">
        <v>28</v>
      </c>
      <c r="AD4" s="146"/>
      <c r="AE4" s="260" t="s">
        <v>397</v>
      </c>
      <c r="AF4" s="260" t="s">
        <v>32</v>
      </c>
      <c r="AG4" s="260" t="s">
        <v>34</v>
      </c>
      <c r="AH4" s="261" t="s">
        <v>35</v>
      </c>
      <c r="AI4" s="261" t="s">
        <v>36</v>
      </c>
      <c r="AJ4" s="262" t="s">
        <v>37</v>
      </c>
      <c r="AK4" s="262"/>
    </row>
    <row r="5" spans="1:37" s="147" customFormat="1" ht="26.25" customHeight="1" x14ac:dyDescent="0.25">
      <c r="A5" s="256"/>
      <c r="B5" s="255"/>
      <c r="C5" s="255"/>
      <c r="D5" s="255"/>
      <c r="E5" s="255"/>
      <c r="F5" s="255"/>
      <c r="G5" s="255"/>
      <c r="H5" s="255"/>
      <c r="I5" s="255"/>
      <c r="J5" s="255"/>
      <c r="K5" s="258"/>
      <c r="L5" s="258"/>
      <c r="M5" s="255"/>
      <c r="N5" s="255"/>
      <c r="O5" s="255"/>
      <c r="P5" s="255"/>
      <c r="Q5" s="255"/>
      <c r="R5" s="255"/>
      <c r="S5" s="263" t="s">
        <v>86</v>
      </c>
      <c r="T5" s="263"/>
      <c r="U5" s="263"/>
      <c r="V5" s="263"/>
      <c r="W5" s="263"/>
      <c r="X5" s="263"/>
      <c r="Y5" s="264" t="s">
        <v>87</v>
      </c>
      <c r="Z5" s="148"/>
      <c r="AA5" s="148"/>
      <c r="AB5" s="264" t="s">
        <v>88</v>
      </c>
      <c r="AC5" s="148"/>
      <c r="AD5" s="148"/>
      <c r="AE5" s="260"/>
      <c r="AF5" s="260"/>
      <c r="AG5" s="260"/>
      <c r="AH5" s="261"/>
      <c r="AI5" s="261"/>
      <c r="AJ5" s="264" t="s">
        <v>38</v>
      </c>
      <c r="AK5" s="265" t="s">
        <v>39</v>
      </c>
    </row>
    <row r="6" spans="1:37" s="147" customFormat="1" ht="63.75" customHeight="1" x14ac:dyDescent="0.25">
      <c r="A6" s="256"/>
      <c r="B6" s="255"/>
      <c r="C6" s="255"/>
      <c r="D6" s="255"/>
      <c r="E6" s="255"/>
      <c r="F6" s="255"/>
      <c r="G6" s="255"/>
      <c r="H6" s="255"/>
      <c r="I6" s="255"/>
      <c r="J6" s="255"/>
      <c r="K6" s="258"/>
      <c r="L6" s="258"/>
      <c r="M6" s="255"/>
      <c r="N6" s="255"/>
      <c r="O6" s="255"/>
      <c r="P6" s="255"/>
      <c r="Q6" s="255"/>
      <c r="R6" s="255"/>
      <c r="S6" s="149" t="s">
        <v>38</v>
      </c>
      <c r="T6" s="149" t="s">
        <v>398</v>
      </c>
      <c r="U6" s="149" t="s">
        <v>399</v>
      </c>
      <c r="V6" s="149" t="s">
        <v>89</v>
      </c>
      <c r="W6" s="149" t="s">
        <v>398</v>
      </c>
      <c r="X6" s="149" t="s">
        <v>399</v>
      </c>
      <c r="Y6" s="264"/>
      <c r="Z6" s="149" t="s">
        <v>398</v>
      </c>
      <c r="AA6" s="149" t="s">
        <v>399</v>
      </c>
      <c r="AB6" s="264"/>
      <c r="AC6" s="149" t="s">
        <v>398</v>
      </c>
      <c r="AD6" s="149" t="s">
        <v>399</v>
      </c>
      <c r="AE6" s="260"/>
      <c r="AF6" s="260"/>
      <c r="AG6" s="260"/>
      <c r="AH6" s="261"/>
      <c r="AI6" s="261"/>
      <c r="AJ6" s="264"/>
      <c r="AK6" s="265"/>
    </row>
    <row r="7" spans="1:37" s="317" customFormat="1" ht="30" customHeight="1" x14ac:dyDescent="0.2">
      <c r="A7" s="305">
        <v>1</v>
      </c>
      <c r="B7" s="306">
        <v>110238</v>
      </c>
      <c r="C7" s="102">
        <v>120</v>
      </c>
      <c r="D7" s="102" t="s">
        <v>400</v>
      </c>
      <c r="E7" s="307" t="s">
        <v>482</v>
      </c>
      <c r="F7" s="308" t="s">
        <v>401</v>
      </c>
      <c r="G7" s="309" t="s">
        <v>402</v>
      </c>
      <c r="H7" s="307" t="s">
        <v>413</v>
      </c>
      <c r="I7" s="102" t="s">
        <v>403</v>
      </c>
      <c r="J7" s="310" t="s">
        <v>404</v>
      </c>
      <c r="K7" s="311">
        <v>43166</v>
      </c>
      <c r="L7" s="311">
        <v>43837</v>
      </c>
      <c r="M7" s="312">
        <v>85.000000235397167</v>
      </c>
      <c r="N7" s="102">
        <v>4</v>
      </c>
      <c r="O7" s="102" t="s">
        <v>405</v>
      </c>
      <c r="P7" s="102" t="s">
        <v>111</v>
      </c>
      <c r="Q7" s="102" t="s">
        <v>406</v>
      </c>
      <c r="R7" s="102" t="s">
        <v>407</v>
      </c>
      <c r="S7" s="313">
        <v>361091.85</v>
      </c>
      <c r="T7" s="314">
        <v>361091.85</v>
      </c>
      <c r="U7" s="313">
        <v>0</v>
      </c>
      <c r="V7" s="313">
        <v>55225.82</v>
      </c>
      <c r="W7" s="314">
        <v>55225.82</v>
      </c>
      <c r="X7" s="313">
        <v>0</v>
      </c>
      <c r="Y7" s="313">
        <v>8496.27</v>
      </c>
      <c r="Z7" s="314">
        <v>8496.27</v>
      </c>
      <c r="AA7" s="313">
        <v>0</v>
      </c>
      <c r="AB7" s="313">
        <v>0</v>
      </c>
      <c r="AC7" s="313">
        <v>0</v>
      </c>
      <c r="AD7" s="313">
        <v>0</v>
      </c>
      <c r="AE7" s="313">
        <v>424813.94</v>
      </c>
      <c r="AF7" s="313">
        <v>0</v>
      </c>
      <c r="AG7" s="313">
        <v>424813.94</v>
      </c>
      <c r="AH7" s="315" t="s">
        <v>408</v>
      </c>
      <c r="AI7" s="315" t="s">
        <v>409</v>
      </c>
      <c r="AJ7" s="313">
        <v>348222.91000000003</v>
      </c>
      <c r="AK7" s="316">
        <v>53257.61</v>
      </c>
    </row>
    <row r="8" spans="1:37" s="317" customFormat="1" ht="30" customHeight="1" x14ac:dyDescent="0.2">
      <c r="A8" s="305">
        <v>2</v>
      </c>
      <c r="B8" s="306">
        <v>117741</v>
      </c>
      <c r="C8" s="102">
        <v>415</v>
      </c>
      <c r="D8" s="102" t="s">
        <v>410</v>
      </c>
      <c r="E8" s="307" t="s">
        <v>483</v>
      </c>
      <c r="F8" s="307" t="s">
        <v>411</v>
      </c>
      <c r="G8" s="307" t="s">
        <v>412</v>
      </c>
      <c r="H8" s="307" t="s">
        <v>413</v>
      </c>
      <c r="I8" s="102" t="s">
        <v>414</v>
      </c>
      <c r="J8" s="307" t="s">
        <v>415</v>
      </c>
      <c r="K8" s="311">
        <v>43311</v>
      </c>
      <c r="L8" s="311">
        <v>43707</v>
      </c>
      <c r="M8" s="312">
        <v>84.15024511492409</v>
      </c>
      <c r="N8" s="102">
        <v>4</v>
      </c>
      <c r="O8" s="102" t="s">
        <v>405</v>
      </c>
      <c r="P8" s="102" t="s">
        <v>111</v>
      </c>
      <c r="Q8" s="102" t="s">
        <v>406</v>
      </c>
      <c r="R8" s="102" t="s">
        <v>407</v>
      </c>
      <c r="S8" s="313">
        <v>242958.31</v>
      </c>
      <c r="T8" s="315">
        <v>242958.31</v>
      </c>
      <c r="U8" s="315">
        <v>0</v>
      </c>
      <c r="V8" s="313">
        <v>39986.97</v>
      </c>
      <c r="W8" s="315">
        <v>39986.97</v>
      </c>
      <c r="X8" s="315">
        <v>0</v>
      </c>
      <c r="Y8" s="315">
        <v>2888.03</v>
      </c>
      <c r="Z8" s="315">
        <v>2888.03</v>
      </c>
      <c r="AA8" s="315">
        <v>0</v>
      </c>
      <c r="AB8" s="313">
        <v>2886.36</v>
      </c>
      <c r="AC8" s="315">
        <v>2886.36</v>
      </c>
      <c r="AD8" s="315">
        <v>0</v>
      </c>
      <c r="AE8" s="313">
        <v>288719.67000000004</v>
      </c>
      <c r="AF8" s="315"/>
      <c r="AG8" s="313">
        <v>288719.67000000004</v>
      </c>
      <c r="AH8" s="315" t="s">
        <v>408</v>
      </c>
      <c r="AI8" s="315" t="s">
        <v>416</v>
      </c>
      <c r="AJ8" s="313">
        <v>154052.83000000002</v>
      </c>
      <c r="AK8" s="316">
        <v>25737.5</v>
      </c>
    </row>
    <row r="9" spans="1:37" s="317" customFormat="1" ht="30" customHeight="1" x14ac:dyDescent="0.2">
      <c r="A9" s="305">
        <v>3</v>
      </c>
      <c r="B9" s="318">
        <v>126246</v>
      </c>
      <c r="C9" s="300">
        <v>537</v>
      </c>
      <c r="D9" s="300" t="s">
        <v>417</v>
      </c>
      <c r="E9" s="299" t="s">
        <v>482</v>
      </c>
      <c r="F9" s="299" t="s">
        <v>418</v>
      </c>
      <c r="G9" s="299" t="s">
        <v>419</v>
      </c>
      <c r="H9" s="299" t="s">
        <v>413</v>
      </c>
      <c r="I9" s="300" t="s">
        <v>420</v>
      </c>
      <c r="J9" s="299" t="s">
        <v>421</v>
      </c>
      <c r="K9" s="302">
        <v>43532</v>
      </c>
      <c r="L9" s="302">
        <v>44447</v>
      </c>
      <c r="M9" s="319">
        <v>84.376572868603944</v>
      </c>
      <c r="N9" s="300">
        <v>4</v>
      </c>
      <c r="O9" s="300" t="s">
        <v>405</v>
      </c>
      <c r="P9" s="300" t="s">
        <v>111</v>
      </c>
      <c r="Q9" s="300" t="s">
        <v>406</v>
      </c>
      <c r="R9" s="300" t="s">
        <v>407</v>
      </c>
      <c r="S9" s="320">
        <v>3134478.71</v>
      </c>
      <c r="T9" s="303">
        <v>3134478.71</v>
      </c>
      <c r="U9" s="303">
        <v>0</v>
      </c>
      <c r="V9" s="320">
        <v>506092.39</v>
      </c>
      <c r="W9" s="303">
        <v>506092.39</v>
      </c>
      <c r="X9" s="303">
        <v>0</v>
      </c>
      <c r="Y9" s="303">
        <v>47050.879999999997</v>
      </c>
      <c r="Z9" s="303">
        <v>47050.879999999997</v>
      </c>
      <c r="AA9" s="303">
        <v>0</v>
      </c>
      <c r="AB9" s="320">
        <v>27246.5</v>
      </c>
      <c r="AC9" s="303">
        <v>27246.5</v>
      </c>
      <c r="AD9" s="303">
        <v>0</v>
      </c>
      <c r="AE9" s="320">
        <v>3714868.48</v>
      </c>
      <c r="AF9" s="303">
        <v>0</v>
      </c>
      <c r="AG9" s="320">
        <v>3714868.48</v>
      </c>
      <c r="AH9" s="303" t="s">
        <v>422</v>
      </c>
      <c r="AI9" s="303"/>
      <c r="AJ9" s="313">
        <v>1081940.22</v>
      </c>
      <c r="AK9" s="316">
        <v>164433.10999999999</v>
      </c>
    </row>
    <row r="10" spans="1:37" s="317" customFormat="1" ht="30" customHeight="1" x14ac:dyDescent="0.2">
      <c r="A10" s="305">
        <v>4</v>
      </c>
      <c r="B10" s="318">
        <v>135982</v>
      </c>
      <c r="C10" s="300">
        <v>815</v>
      </c>
      <c r="D10" s="300" t="s">
        <v>423</v>
      </c>
      <c r="E10" s="299" t="s">
        <v>482</v>
      </c>
      <c r="F10" s="299" t="s">
        <v>424</v>
      </c>
      <c r="G10" s="299" t="s">
        <v>425</v>
      </c>
      <c r="H10" s="299" t="s">
        <v>413</v>
      </c>
      <c r="I10" s="300" t="s">
        <v>403</v>
      </c>
      <c r="J10" s="299" t="s">
        <v>426</v>
      </c>
      <c r="K10" s="302">
        <v>43959</v>
      </c>
      <c r="L10" s="302">
        <v>44689</v>
      </c>
      <c r="M10" s="319">
        <v>85.000000040154887</v>
      </c>
      <c r="N10" s="300">
        <v>4</v>
      </c>
      <c r="O10" s="300" t="s">
        <v>405</v>
      </c>
      <c r="P10" s="300" t="s">
        <v>111</v>
      </c>
      <c r="Q10" s="300" t="s">
        <v>406</v>
      </c>
      <c r="R10" s="300" t="s">
        <v>407</v>
      </c>
      <c r="S10" s="320">
        <v>3175204.76</v>
      </c>
      <c r="T10" s="303">
        <v>3175204.76</v>
      </c>
      <c r="U10" s="303">
        <v>0</v>
      </c>
      <c r="V10" s="320">
        <v>485619.55</v>
      </c>
      <c r="W10" s="303">
        <v>485619.55</v>
      </c>
      <c r="X10" s="303">
        <v>0</v>
      </c>
      <c r="Y10" s="303">
        <v>74710.7</v>
      </c>
      <c r="Z10" s="303">
        <v>74710.7</v>
      </c>
      <c r="AA10" s="303">
        <v>0</v>
      </c>
      <c r="AB10" s="320">
        <v>0</v>
      </c>
      <c r="AC10" s="303">
        <v>0</v>
      </c>
      <c r="AD10" s="303">
        <v>0</v>
      </c>
      <c r="AE10" s="320">
        <v>3735535.01</v>
      </c>
      <c r="AF10" s="303">
        <v>0</v>
      </c>
      <c r="AG10" s="320">
        <v>3735535.01</v>
      </c>
      <c r="AH10" s="303" t="s">
        <v>422</v>
      </c>
      <c r="AI10" s="303" t="s">
        <v>403</v>
      </c>
      <c r="AJ10" s="313">
        <v>144713.82</v>
      </c>
      <c r="AK10" s="316">
        <v>22132.7</v>
      </c>
    </row>
    <row r="11" spans="1:37" s="317" customFormat="1" ht="30" customHeight="1" x14ac:dyDescent="0.2">
      <c r="A11" s="305">
        <v>5</v>
      </c>
      <c r="B11" s="318">
        <v>135980</v>
      </c>
      <c r="C11" s="300">
        <v>785</v>
      </c>
      <c r="D11" s="300" t="s">
        <v>423</v>
      </c>
      <c r="E11" s="300" t="s">
        <v>482</v>
      </c>
      <c r="F11" s="321" t="s">
        <v>424</v>
      </c>
      <c r="G11" s="299" t="s">
        <v>427</v>
      </c>
      <c r="H11" s="299" t="s">
        <v>428</v>
      </c>
      <c r="I11" s="300" t="s">
        <v>403</v>
      </c>
      <c r="J11" s="322" t="s">
        <v>429</v>
      </c>
      <c r="K11" s="302">
        <v>43969</v>
      </c>
      <c r="L11" s="302">
        <v>44760</v>
      </c>
      <c r="M11" s="319">
        <v>85.000000000000014</v>
      </c>
      <c r="N11" s="300">
        <v>4</v>
      </c>
      <c r="O11" s="300" t="s">
        <v>405</v>
      </c>
      <c r="P11" s="300" t="s">
        <v>430</v>
      </c>
      <c r="Q11" s="300" t="s">
        <v>406</v>
      </c>
      <c r="R11" s="300" t="s">
        <v>407</v>
      </c>
      <c r="S11" s="320">
        <v>2466463.7000000002</v>
      </c>
      <c r="T11" s="303">
        <v>2466463.7000000002</v>
      </c>
      <c r="U11" s="303">
        <v>0</v>
      </c>
      <c r="V11" s="320">
        <v>377223.86</v>
      </c>
      <c r="W11" s="303">
        <v>377223.86</v>
      </c>
      <c r="X11" s="303">
        <v>0</v>
      </c>
      <c r="Y11" s="303">
        <v>58034.44</v>
      </c>
      <c r="Z11" s="303">
        <v>58034.44</v>
      </c>
      <c r="AA11" s="303">
        <v>0</v>
      </c>
      <c r="AB11" s="320">
        <v>0</v>
      </c>
      <c r="AC11" s="303">
        <v>0</v>
      </c>
      <c r="AD11" s="303">
        <v>0</v>
      </c>
      <c r="AE11" s="320">
        <v>2901722</v>
      </c>
      <c r="AF11" s="303">
        <v>0</v>
      </c>
      <c r="AG11" s="320">
        <v>2901722</v>
      </c>
      <c r="AH11" s="303" t="s">
        <v>422</v>
      </c>
      <c r="AI11" s="303" t="s">
        <v>403</v>
      </c>
      <c r="AJ11" s="323">
        <v>155041.71000000002</v>
      </c>
      <c r="AK11" s="324">
        <v>23712.260000000002</v>
      </c>
    </row>
    <row r="12" spans="1:37" s="150" customFormat="1" ht="33.75" customHeight="1" x14ac:dyDescent="0.25">
      <c r="A12" s="259" t="s">
        <v>431</v>
      </c>
      <c r="B12" s="259"/>
      <c r="C12" s="259"/>
      <c r="D12" s="259"/>
      <c r="E12" s="259"/>
      <c r="F12" s="259"/>
      <c r="G12" s="259"/>
      <c r="H12" s="259"/>
      <c r="I12" s="259"/>
      <c r="J12" s="259"/>
      <c r="K12" s="259"/>
      <c r="L12" s="259"/>
      <c r="M12" s="259"/>
      <c r="N12" s="259"/>
      <c r="O12" s="259"/>
      <c r="P12" s="259"/>
      <c r="Q12" s="259"/>
      <c r="R12" s="259"/>
      <c r="S12" s="151">
        <f t="shared" ref="S12:AG12" si="0">SUM(S7:S11)</f>
        <v>9380197.3300000001</v>
      </c>
      <c r="T12" s="151">
        <f t="shared" si="0"/>
        <v>9380197.3300000001</v>
      </c>
      <c r="U12" s="151">
        <f t="shared" si="0"/>
        <v>0</v>
      </c>
      <c r="V12" s="151">
        <f t="shared" si="0"/>
        <v>1464148.5899999999</v>
      </c>
      <c r="W12" s="151">
        <f t="shared" si="0"/>
        <v>1464148.5899999999</v>
      </c>
      <c r="X12" s="151">
        <f t="shared" si="0"/>
        <v>0</v>
      </c>
      <c r="Y12" s="151">
        <f t="shared" si="0"/>
        <v>191180.32</v>
      </c>
      <c r="Z12" s="151">
        <f t="shared" si="0"/>
        <v>191180.32</v>
      </c>
      <c r="AA12" s="151">
        <f t="shared" si="0"/>
        <v>0</v>
      </c>
      <c r="AB12" s="151">
        <f t="shared" si="0"/>
        <v>30132.86</v>
      </c>
      <c r="AC12" s="151">
        <f t="shared" si="0"/>
        <v>30132.86</v>
      </c>
      <c r="AD12" s="151">
        <f t="shared" si="0"/>
        <v>0</v>
      </c>
      <c r="AE12" s="151">
        <f t="shared" si="0"/>
        <v>11065659.1</v>
      </c>
      <c r="AF12" s="151">
        <f t="shared" si="0"/>
        <v>0</v>
      </c>
      <c r="AG12" s="151">
        <f t="shared" si="0"/>
        <v>11065659.1</v>
      </c>
      <c r="AH12" s="151"/>
      <c r="AI12" s="151"/>
      <c r="AJ12" s="151">
        <f>SUM(AJ7:AJ11)</f>
        <v>1883971.49</v>
      </c>
      <c r="AK12" s="152">
        <f>SUM(AK7:AK11)</f>
        <v>289273.18</v>
      </c>
    </row>
    <row r="14" spans="1:37" x14ac:dyDescent="0.25">
      <c r="S14" s="153"/>
      <c r="T14" s="153"/>
      <c r="U14" s="153"/>
      <c r="V14" s="153"/>
      <c r="W14" s="153"/>
      <c r="X14" s="153"/>
      <c r="Y14" s="153"/>
      <c r="Z14" s="153"/>
      <c r="AA14" s="153"/>
      <c r="AB14" s="153"/>
      <c r="AC14" s="153"/>
      <c r="AD14" s="153"/>
      <c r="AE14" s="153"/>
      <c r="AF14" s="153"/>
      <c r="AG14" s="153"/>
    </row>
    <row r="15" spans="1:37" x14ac:dyDescent="0.25">
      <c r="S15" s="153"/>
      <c r="T15" s="153"/>
      <c r="U15" s="153"/>
      <c r="V15" s="153"/>
      <c r="W15" s="153"/>
      <c r="X15" s="153"/>
      <c r="Y15" s="153"/>
      <c r="Z15" s="153"/>
      <c r="AA15" s="153"/>
      <c r="AB15" s="153"/>
      <c r="AC15" s="153"/>
      <c r="AD15" s="153"/>
      <c r="AE15" s="153"/>
      <c r="AF15" s="153"/>
      <c r="AG15" s="153"/>
    </row>
    <row r="16" spans="1:37" x14ac:dyDescent="0.25">
      <c r="S16" s="153"/>
      <c r="T16" s="153"/>
      <c r="U16" s="153"/>
      <c r="V16" s="153"/>
      <c r="W16" s="153"/>
      <c r="X16" s="153"/>
      <c r="Y16" s="153"/>
      <c r="Z16" s="153"/>
      <c r="AA16" s="153"/>
      <c r="AB16" s="153"/>
      <c r="AC16" s="153"/>
      <c r="AD16" s="153"/>
      <c r="AE16" s="153"/>
      <c r="AF16" s="153"/>
      <c r="AG16" s="153"/>
    </row>
    <row r="19" spans="19:33" x14ac:dyDescent="0.25">
      <c r="AG19" s="153"/>
    </row>
    <row r="20" spans="19:33" x14ac:dyDescent="0.25">
      <c r="S20" s="153"/>
    </row>
  </sheetData>
  <mergeCells count="32">
    <mergeCell ref="A12:R12"/>
    <mergeCell ref="AG4:AG6"/>
    <mergeCell ref="AH4:AH6"/>
    <mergeCell ref="AI4:AI6"/>
    <mergeCell ref="AJ4:AK4"/>
    <mergeCell ref="S5:X5"/>
    <mergeCell ref="Y5:Y6"/>
    <mergeCell ref="AB5:AB6"/>
    <mergeCell ref="AJ5:AJ6"/>
    <mergeCell ref="AK5:AK6"/>
    <mergeCell ref="Q4:Q6"/>
    <mergeCell ref="R4:R6"/>
    <mergeCell ref="S4:AB4"/>
    <mergeCell ref="AE4:AE6"/>
    <mergeCell ref="AF4:AF6"/>
    <mergeCell ref="L4:L6"/>
    <mergeCell ref="M4:M6"/>
    <mergeCell ref="N4:N6"/>
    <mergeCell ref="O4:O6"/>
    <mergeCell ref="P4:P6"/>
    <mergeCell ref="H2:K2"/>
    <mergeCell ref="K4:K6"/>
    <mergeCell ref="A4:A6"/>
    <mergeCell ref="B4:B6"/>
    <mergeCell ref="C4:C6"/>
    <mergeCell ref="D4:D6"/>
    <mergeCell ref="E4:E6"/>
    <mergeCell ref="F4:F6"/>
    <mergeCell ref="G4:G6"/>
    <mergeCell ref="H4:H6"/>
    <mergeCell ref="I4:I6"/>
    <mergeCell ref="J4:J6"/>
  </mergeCells>
  <pageMargins left="0.7" right="0.7" top="0.75" bottom="0.75" header="0.51180555555555496" footer="0.51180555555555496"/>
  <pageSetup paperSize="8"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MJ22"/>
  <sheetViews>
    <sheetView zoomScaleNormal="100" workbookViewId="0">
      <selection activeCell="F31" sqref="F31"/>
    </sheetView>
  </sheetViews>
  <sheetFormatPr defaultColWidth="9.140625" defaultRowHeight="15" x14ac:dyDescent="0.25"/>
  <cols>
    <col min="1" max="1" width="9.140625" style="154"/>
    <col min="2" max="2" width="34.85546875" style="154" customWidth="1"/>
    <col min="3" max="1024" width="9.140625" style="154"/>
  </cols>
  <sheetData>
    <row r="3" spans="2:2" ht="47.25" x14ac:dyDescent="0.25">
      <c r="B3" s="22" t="s">
        <v>432</v>
      </c>
    </row>
    <row r="4" spans="2:2" x14ac:dyDescent="0.25">
      <c r="B4" s="155"/>
    </row>
    <row r="5" spans="2:2" ht="15" customHeight="1" x14ac:dyDescent="0.25">
      <c r="B5" s="267" t="s">
        <v>433</v>
      </c>
    </row>
    <row r="6" spans="2:2" x14ac:dyDescent="0.25">
      <c r="B6" s="267"/>
    </row>
    <row r="7" spans="2:2" x14ac:dyDescent="0.25">
      <c r="B7" s="267"/>
    </row>
    <row r="8" spans="2:2" x14ac:dyDescent="0.25">
      <c r="B8" s="156" t="s">
        <v>434</v>
      </c>
    </row>
    <row r="9" spans="2:2" x14ac:dyDescent="0.25">
      <c r="B9" s="157" t="s">
        <v>435</v>
      </c>
    </row>
    <row r="10" spans="2:2" x14ac:dyDescent="0.25">
      <c r="B10" s="157" t="s">
        <v>436</v>
      </c>
    </row>
    <row r="11" spans="2:2" x14ac:dyDescent="0.25">
      <c r="B11" s="157" t="s">
        <v>437</v>
      </c>
    </row>
    <row r="12" spans="2:2" x14ac:dyDescent="0.25">
      <c r="B12" s="157" t="s">
        <v>111</v>
      </c>
    </row>
    <row r="13" spans="2:2" x14ac:dyDescent="0.25">
      <c r="B13" s="157" t="s">
        <v>438</v>
      </c>
    </row>
    <row r="14" spans="2:2" x14ac:dyDescent="0.25">
      <c r="B14" s="157" t="s">
        <v>439</v>
      </c>
    </row>
    <row r="15" spans="2:2" x14ac:dyDescent="0.25">
      <c r="B15" s="157" t="s">
        <v>440</v>
      </c>
    </row>
    <row r="16" spans="2:2" x14ac:dyDescent="0.25">
      <c r="B16" s="157" t="s">
        <v>441</v>
      </c>
    </row>
    <row r="17" spans="2:2" x14ac:dyDescent="0.25">
      <c r="B17" s="157" t="s">
        <v>442</v>
      </c>
    </row>
    <row r="18" spans="2:2" x14ac:dyDescent="0.25">
      <c r="B18" s="158" t="s">
        <v>443</v>
      </c>
    </row>
    <row r="19" spans="2:2" s="159" customFormat="1" x14ac:dyDescent="0.25">
      <c r="B19" s="160"/>
    </row>
    <row r="20" spans="2:2" s="159" customFormat="1" x14ac:dyDescent="0.25">
      <c r="B20" s="161"/>
    </row>
    <row r="21" spans="2:2" s="159" customFormat="1" x14ac:dyDescent="0.25">
      <c r="B21" s="161"/>
    </row>
    <row r="22" spans="2:2" s="159" customFormat="1" ht="22.5" x14ac:dyDescent="0.25">
      <c r="B22" s="162" t="s">
        <v>444</v>
      </c>
    </row>
  </sheetData>
  <mergeCells count="1">
    <mergeCell ref="B5:B7"/>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Worksheets</vt:lpstr>
      </vt:variant>
      <vt:variant>
        <vt:i4>9</vt:i4>
      </vt:variant>
      <vt:variant>
        <vt:lpstr>Named Ranges</vt:lpstr>
      </vt:variant>
      <vt:variant>
        <vt:i4>45</vt:i4>
      </vt:variant>
    </vt:vector>
  </HeadingPairs>
  <TitlesOfParts>
    <vt:vector size="54" baseType="lpstr">
      <vt:lpstr>Mehedinti-centralizator</vt:lpstr>
      <vt:lpstr>Mehedinti-in derulare</vt:lpstr>
      <vt:lpstr>Mehedinti-finalizate</vt:lpstr>
      <vt:lpstr>POIM</vt:lpstr>
      <vt:lpstr>POR</vt:lpstr>
      <vt:lpstr>POCU</vt:lpstr>
      <vt:lpstr>POC</vt:lpstr>
      <vt:lpstr>POCA</vt:lpstr>
      <vt:lpstr>Localitati</vt:lpstr>
      <vt:lpstr>'Mehedinti-finalizate'!_FilterDatabase</vt:lpstr>
      <vt:lpstr>'Mehedinti-in derulare'!_FilterDatabase</vt:lpstr>
      <vt:lpstr>POCU!_FilterDatabase</vt:lpstr>
      <vt:lpstr>POIM!_FilterDatabase</vt:lpstr>
      <vt:lpstr>POR!Print_Titles</vt:lpstr>
      <vt:lpstr>POIM!Z_000BFA1A_266F_4D10_A09E_5A7B0D134F58_.wvu.FilterData</vt:lpstr>
      <vt:lpstr>POIM!Z_0E2002C0_88DC_479A_B983_CA340E3274B8_.wvu.FilterData</vt:lpstr>
      <vt:lpstr>POIM!Z_0F598BC0_9523_4AD3_94A3_BDEC8367FE11_.wvu.Cols</vt:lpstr>
      <vt:lpstr>POIM!Z_0F598BC0_9523_4AD3_94A3_BDEC8367FE11_.wvu.FilterData</vt:lpstr>
      <vt:lpstr>POIM!Z_216972B4_771A_4607_A8B4_AC73D5CD6C1A_.wvu.Cols</vt:lpstr>
      <vt:lpstr>POIM!Z_2234C728_15E1_4BAF_98DE_620726961552_.wvu.Cols</vt:lpstr>
      <vt:lpstr>POIM!Z_35953204_B2E4_4670_8547_4A661864E61F_.wvu.FilterData</vt:lpstr>
      <vt:lpstr>POIM!Z_3EBF2DB4_84D7_478D_9896_C4DA08B65D0C_.wvu.Cols</vt:lpstr>
      <vt:lpstr>POIM!Z_3EBF2DB4_84D7_478D_9896_C4DA08B65D0C_.wvu.FilterData</vt:lpstr>
      <vt:lpstr>POIM!Z_413D6799_9F75_47FF_8A9E_5CB9283B7BBE_.wvu.Cols</vt:lpstr>
      <vt:lpstr>POIM!Z_413D6799_9F75_47FF_8A9E_5CB9283B7BBE_.wvu.FilterData</vt:lpstr>
      <vt:lpstr>POIM!Z_437FD6EF_32B2_4DE0_BA89_93A7E3EF04C5_.wvu.Cols</vt:lpstr>
      <vt:lpstr>POIM!Z_44703FDB_B351_4F62_ABCF_EAA35D25F82B_.wvu.FilterData</vt:lpstr>
      <vt:lpstr>POIM!Z_61C44EA8_4687_4D4E_A1ED_359DF81A71FB_.wvu.Cols</vt:lpstr>
      <vt:lpstr>POIM!Z_61C44EA8_4687_4D4E_A1ED_359DF81A71FB_.wvu.FilterData</vt:lpstr>
      <vt:lpstr>POIM!Z_64D2264B_4E86_4FBB_93B3_BEE727888DFE_.wvu.Cols</vt:lpstr>
      <vt:lpstr>POIM!Z_6CC2252D_4676_4063_B0C5_167B37D80642_.wvu.FilterData</vt:lpstr>
      <vt:lpstr>POIM!Z_79FA8BE5_7D13_4EF3_B35A_76ACF1C0DF3C_.wvu.Cols</vt:lpstr>
      <vt:lpstr>POIM!Z_83337B45_5054_4200_BF9E_4E1DC1896214_.wvu.Cols</vt:lpstr>
      <vt:lpstr>POIM!Z_83337B45_5054_4200_BF9E_4E1DC1896214_.wvu.FilterData</vt:lpstr>
      <vt:lpstr>POIM!Z_8453577A_926D_4217_8932_6FE8F46A5D63_.wvu.FilterData</vt:lpstr>
      <vt:lpstr>POIM!Z_8C9F1640_F09D_482C_9468_7B83F0B08D65_.wvu.FilterData</vt:lpstr>
      <vt:lpstr>POIM!Z_90832C92_F64A_47A3_B902_442B1A066F81_.wvu.FilterData</vt:lpstr>
      <vt:lpstr>POIM!Z_9E851A6A_17B1_4E6F_A007_493445D427B8_.wvu.Cols</vt:lpstr>
      <vt:lpstr>POIM!Z_9E851A6A_17B1_4E6F_A007_493445D427B8_.wvu.FilterData</vt:lpstr>
      <vt:lpstr>POIM!Z_A23DAD4C_1DE1_4EEE_B895_448842FF572B_.wvu.Cols</vt:lpstr>
      <vt:lpstr>POIM!Z_A23DAD4C_1DE1_4EEE_B895_448842FF572B_.wvu.FilterData</vt:lpstr>
      <vt:lpstr>POIM!Z_B8EFA5E8_2E8C_450C_9395_D582737418AA_.wvu.Cols</vt:lpstr>
      <vt:lpstr>POIM!Z_C4F2F848_6ED7_4758_A2CE_FBAC69284179_.wvu.FilterData</vt:lpstr>
      <vt:lpstr>POIM!Z_CA5BAC36_7E1D_42E0_9796_DFA0CE58E1BF_.wvu.FilterData</vt:lpstr>
      <vt:lpstr>POIM!Z_DB90939E_72BD_4CED_BFB6_BD74FF913DB3_.wvu.Cols</vt:lpstr>
      <vt:lpstr>POIM!Z_DB90939E_72BD_4CED_BFB6_BD74FF913DB3_.wvu.FilterData</vt:lpstr>
      <vt:lpstr>POIM!Z_E10820C0_32CD_441A_8635_65479FE7CBA3_.wvu.Cols</vt:lpstr>
      <vt:lpstr>POIM!Z_E1C13DC2_98C2_4597_8D1A_C9F2C3CA60EC_.wvu.Cols</vt:lpstr>
      <vt:lpstr>POIM!Z_E4462EA5_1112_4F42_BE37_A867D6FC853C_.wvu.Cols</vt:lpstr>
      <vt:lpstr>POIM!Z_E4462EA5_1112_4F42_BE37_A867D6FC853C_.wvu.FilterData</vt:lpstr>
      <vt:lpstr>POIM!Z_ECCC7D97_A0C3_4C50_BA03_A8D24BCD22BE_.wvu.Cols</vt:lpstr>
      <vt:lpstr>POIM!Z_ECCC7D97_A0C3_4C50_BA03_A8D24BCD22BE_.wvu.FilterData</vt:lpstr>
      <vt:lpstr>POIM!Z_F36299A5_78E0_4C52_B3A4_19855E6D3EFF_.wvu.FilterData</vt:lpstr>
      <vt:lpstr>POIM!Z_F4C96D22_891C_4B3C_B57B_7878195B2E7E_.wvu.FilterData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Claudia Coman</cp:lastModifiedBy>
  <cp:revision>7</cp:revision>
  <dcterms:created xsi:type="dcterms:W3CDTF">2006-09-16T00:00:00Z</dcterms:created>
  <dcterms:modified xsi:type="dcterms:W3CDTF">2021-06-15T13:05:19Z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