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5928CD26-77E4-4274-A24D-F0F4F0DAE05E}" xr6:coauthVersionLast="47" xr6:coauthVersionMax="47" xr10:uidLastSave="{00000000-0000-0000-0000-000000000000}"/>
  <bookViews>
    <workbookView xWindow="-120" yWindow="-120" windowWidth="29040" windowHeight="15840" tabRatio="844" xr2:uid="{00000000-000D-0000-FFFF-FFFF00000000}"/>
  </bookViews>
  <sheets>
    <sheet name="DAMBOVITA - centralizator" sheetId="1" r:id="rId1"/>
    <sheet name="DAMBOVITA in derulare" sheetId="13" r:id="rId2"/>
    <sheet name="DÂMBOVIȚA finalizate" sheetId="14" r:id="rId3"/>
    <sheet name="POIM" sheetId="17" r:id="rId4"/>
    <sheet name="POR" sheetId="18" r:id="rId5"/>
    <sheet name="POCU " sheetId="16" r:id="rId6"/>
    <sheet name="POC" sheetId="12" r:id="rId7"/>
    <sheet name="POCA" sheetId="9" r:id="rId8"/>
    <sheet name="DÂMBOVIȚA (Localitati)" sheetId="19" r:id="rId9"/>
  </sheets>
  <externalReferences>
    <externalReference r:id="rId10"/>
  </externalReferences>
  <definedNames>
    <definedName name="_xlnm._FilterDatabase" localSheetId="2" hidden="1">'DÂMBOVIȚA finalizate'!$B$4:$E$6</definedName>
    <definedName name="_xlnm._FilterDatabase" localSheetId="1" hidden="1">'DAMBOVITA in derulare'!$B$4:$E$6</definedName>
    <definedName name="_xlnm._FilterDatabase" localSheetId="6" hidden="1">POC!$A$5:$X$18</definedName>
    <definedName name="_xlnm._FilterDatabase" localSheetId="7" hidden="1">POCA!$A$6:$AK$10</definedName>
    <definedName name="_xlnm._FilterDatabase" localSheetId="5" hidden="1">'POCU '!$A$4:$Z$26</definedName>
    <definedName name="_xlnm._FilterDatabase" localSheetId="4" hidden="1">POR!$A$3:$W$163</definedName>
    <definedName name="id" localSheetId="8">[1]POCU!#REF!</definedName>
    <definedName name="id" localSheetId="5">'POCU '!#REF!</definedName>
    <definedName name="id">#REF!</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5"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6">POC!$A$2:$X$18</definedName>
    <definedName name="_xlnm.Print_Titles" localSheetId="7">POCA!#REF!</definedName>
    <definedName name="_xlnm.Print_Titles" localSheetId="5">'POCU '!$6:$8</definedName>
    <definedName name="_xlnm.Print_Titles" localSheetId="4">POR!$3:$5</definedName>
  </definedNames>
  <calcPr calcId="191029"/>
</workbook>
</file>

<file path=xl/calcChain.xml><?xml version="1.0" encoding="utf-8"?>
<calcChain xmlns="http://schemas.openxmlformats.org/spreadsheetml/2006/main">
  <c r="A11" i="18" l="1"/>
  <c r="A12" i="18"/>
  <c r="A13" i="18"/>
  <c r="A14" i="18"/>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6" i="18" s="1"/>
  <c r="A117" i="18" s="1"/>
  <c r="A118" i="18" s="1"/>
  <c r="A119" i="18" s="1"/>
  <c r="A120" i="18" s="1"/>
  <c r="A121" i="18" s="1"/>
  <c r="A122" i="18" s="1"/>
  <c r="A123" i="18" s="1"/>
  <c r="A124" i="18" s="1"/>
  <c r="A125" i="18" s="1"/>
  <c r="A126" i="18" s="1"/>
  <c r="A127" i="18" s="1"/>
  <c r="A128" i="18" s="1"/>
  <c r="A129" i="18" s="1"/>
  <c r="A130" i="18" s="1"/>
  <c r="A131" i="18" s="1"/>
  <c r="A132" i="18" s="1"/>
  <c r="A133" i="18" s="1"/>
  <c r="A134" i="18" s="1"/>
  <c r="A135" i="18" s="1"/>
  <c r="A136" i="18" s="1"/>
  <c r="A137" i="18" s="1"/>
  <c r="A138" i="18" s="1"/>
  <c r="A139" i="18" s="1"/>
  <c r="A140" i="18" s="1"/>
  <c r="A141" i="18" s="1"/>
  <c r="A142" i="18" s="1"/>
  <c r="A143" i="18" s="1"/>
  <c r="A144" i="18" s="1"/>
  <c r="A145" i="18" s="1"/>
  <c r="A146" i="18" s="1"/>
  <c r="A147" i="18" s="1"/>
  <c r="A148" i="18" s="1"/>
  <c r="A149" i="18" s="1"/>
  <c r="A150" i="18" s="1"/>
  <c r="A151" i="18" s="1"/>
  <c r="A152" i="18" s="1"/>
  <c r="A153" i="18" s="1"/>
  <c r="A154" i="18" s="1"/>
  <c r="A155" i="18" s="1"/>
  <c r="A156" i="18" s="1"/>
  <c r="A157" i="18" s="1"/>
  <c r="A158" i="18" s="1"/>
  <c r="A159" i="18" s="1"/>
  <c r="A160" i="18" s="1"/>
  <c r="A161" i="18" s="1"/>
  <c r="A162" i="18" s="1"/>
  <c r="D9" i="13" l="1"/>
  <c r="E9" i="13"/>
  <c r="C9" i="13"/>
  <c r="A9" i="12" l="1"/>
  <c r="A10" i="12" s="1"/>
  <c r="A11" i="12" s="1"/>
  <c r="A12" i="12" s="1"/>
  <c r="A13" i="12" s="1"/>
  <c r="A14" i="12" s="1"/>
  <c r="A15" i="12" s="1"/>
  <c r="A16" i="12" s="1"/>
  <c r="A17" i="12" s="1"/>
  <c r="B10" i="16" l="1"/>
  <c r="B11" i="16" s="1"/>
  <c r="B12" i="16" s="1"/>
  <c r="B13" i="16" s="1"/>
  <c r="B14" i="16" s="1"/>
  <c r="B15" i="16" l="1"/>
  <c r="B16" i="16" s="1"/>
  <c r="B17" i="16" s="1"/>
  <c r="B18" i="16" s="1"/>
  <c r="B19" i="16" s="1"/>
  <c r="B20" i="16" s="1"/>
  <c r="B21" i="16" s="1"/>
  <c r="B22" i="16" s="1"/>
  <c r="B23" i="16" s="1"/>
  <c r="B24" i="16" s="1"/>
  <c r="B25" i="16" s="1"/>
  <c r="A7" i="18"/>
  <c r="A8" i="18" s="1"/>
  <c r="A9" i="18" s="1"/>
  <c r="A10" i="18" s="1"/>
  <c r="Z8" i="17" l="1"/>
  <c r="Y8" i="17"/>
  <c r="P8" i="17"/>
  <c r="Q8" i="17"/>
  <c r="R8" i="17"/>
  <c r="S8" i="17"/>
  <c r="T8" i="17"/>
  <c r="U8" i="17"/>
  <c r="V8" i="17"/>
  <c r="O8" i="17"/>
  <c r="N163" i="18" l="1"/>
  <c r="X18" i="12" l="1"/>
  <c r="W18" i="12"/>
  <c r="P18" i="12" l="1"/>
  <c r="Q18" i="12"/>
  <c r="S18" i="12"/>
  <c r="O18" i="12"/>
  <c r="T10" i="9" l="1"/>
  <c r="U10" i="9"/>
  <c r="W10" i="9"/>
  <c r="X10" i="9"/>
  <c r="Z10" i="9"/>
  <c r="AA10" i="9"/>
  <c r="AC10" i="9"/>
  <c r="AD10" i="9"/>
  <c r="AF10" i="9"/>
  <c r="AJ10" i="9"/>
  <c r="AK10" i="9"/>
  <c r="W163" i="18" l="1"/>
  <c r="V163" i="18"/>
  <c r="S163" i="18"/>
  <c r="R163" i="18"/>
  <c r="Q163" i="18"/>
  <c r="P163" i="18"/>
  <c r="O163" i="18"/>
  <c r="E13" i="14" l="1"/>
  <c r="D13" i="14"/>
  <c r="C13" i="14"/>
  <c r="E13" i="13"/>
  <c r="D13" i="13"/>
  <c r="C13" i="13"/>
  <c r="AB10" i="9" l="1"/>
  <c r="Y10" i="9"/>
  <c r="V10" i="9"/>
  <c r="S10" i="9"/>
  <c r="T18" i="12" l="1"/>
  <c r="AE10" i="9" l="1"/>
  <c r="AG10" i="9"/>
  <c r="R26" i="16" l="1"/>
  <c r="S26" i="16"/>
  <c r="T26" i="16"/>
  <c r="U26" i="16"/>
  <c r="V26" i="16"/>
  <c r="Y26" i="16"/>
  <c r="Z26" i="16"/>
  <c r="Q26" i="16"/>
  <c r="D14" i="1" l="1"/>
  <c r="E14" i="1"/>
  <c r="C14" i="1"/>
</calcChain>
</file>

<file path=xl/sharedStrings.xml><?xml version="1.0" encoding="utf-8"?>
<sst xmlns="http://schemas.openxmlformats.org/spreadsheetml/2006/main" count="2006" uniqueCount="751">
  <si>
    <t>Program</t>
  </si>
  <si>
    <t>Nr. contracte de finanțare</t>
  </si>
  <si>
    <t>POIM</t>
  </si>
  <si>
    <t>POR</t>
  </si>
  <si>
    <t>POCU</t>
  </si>
  <si>
    <t>POC</t>
  </si>
  <si>
    <t>POCA</t>
  </si>
  <si>
    <t>POAT</t>
  </si>
  <si>
    <t>TOTAL</t>
  </si>
  <si>
    <t>Nr. crt.</t>
  </si>
  <si>
    <t>Titlu proiect</t>
  </si>
  <si>
    <t>Denumire beneficiar</t>
  </si>
  <si>
    <t>Rezumat proiect</t>
  </si>
  <si>
    <t xml:space="preserve">Regiune </t>
  </si>
  <si>
    <t>Județ</t>
  </si>
  <si>
    <t>Localitate</t>
  </si>
  <si>
    <t>Total valoare proiect</t>
  </si>
  <si>
    <t>Plăţi către beneficiari (lei)</t>
  </si>
  <si>
    <t>In implementare</t>
  </si>
  <si>
    <t>Finalizat</t>
  </si>
  <si>
    <t>finalizat</t>
  </si>
  <si>
    <t>in implementare</t>
  </si>
  <si>
    <t>Fonduri UE</t>
  </si>
  <si>
    <t>Contribuția națională</t>
  </si>
  <si>
    <t xml:space="preserve"> în implementare</t>
  </si>
  <si>
    <t>Valoarea UE (LEI)</t>
  </si>
  <si>
    <t xml:space="preserve">Nr. </t>
  </si>
  <si>
    <t>Axă prioritară/Prioritate de investiţii/Obiectiv specific</t>
  </si>
  <si>
    <t>cod SMIS</t>
  </si>
  <si>
    <t>Nr si data Contract de Finantare</t>
  </si>
  <si>
    <t>Tip apel/data lansarii /data inchidere apel de proiecte</t>
  </si>
  <si>
    <t>Nume beneficiar</t>
  </si>
  <si>
    <t>Data de începere a proiectului</t>
  </si>
  <si>
    <t>Data de finalizare a proiectului</t>
  </si>
  <si>
    <t>Rata de cofinanțare UE</t>
  </si>
  <si>
    <t>Tip beneficiar</t>
  </si>
  <si>
    <t>Categorie de intervenție</t>
  </si>
  <si>
    <t xml:space="preserve">Valoare totala eligibila </t>
  </si>
  <si>
    <t>Cheltuieli neeligibile</t>
  </si>
  <si>
    <t>Valoarea veniturilor nete generate (NFG)</t>
  </si>
  <si>
    <t>Act aditional NR.</t>
  </si>
  <si>
    <t>Contributia proprie a beneficiarului</t>
  </si>
  <si>
    <t>Contributie privata</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</si>
  <si>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</si>
  <si>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Organisme publice cf legii 64/2009</t>
  </si>
  <si>
    <t>Obiectivul general al proiectului de sprijin este elaborare a documentatiilor necesare in vederea obtinerii finantarii proiectului de investitii din fondurile europene destinate perioadei de programare 2014-2020 asigurandu-se asfel, continuarea strategiei locale pentru dezvoltarea sectorului de apa si apa uzata si indeplinirea obligatiilor Tratatului de Aderare a Romaniei la Uniunea Europeana, precum si a legislatiei specifice nationale si europene in sectorul de apa/apa uzata.</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</si>
  <si>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</si>
  <si>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ONG</t>
  </si>
  <si>
    <t>privat</t>
  </si>
  <si>
    <t>Valoarea UE a proiectului (lei)</t>
  </si>
  <si>
    <t>Plăţi UE catre beneficiari (lei)</t>
  </si>
  <si>
    <t xml:space="preserve">Contribuția națională </t>
  </si>
  <si>
    <t>AM/OI/OIR POCU</t>
  </si>
  <si>
    <t>Axă prioritară/ Prioritate de investiţii</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</si>
  <si>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</si>
  <si>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</si>
  <si>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</si>
  <si>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</si>
  <si>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</si>
  <si>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</si>
  <si>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</si>
  <si>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</si>
  <si>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</si>
  <si>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</si>
  <si>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</si>
  <si>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Act aditional (nr./zz/ll/annn)</t>
  </si>
  <si>
    <t xml:space="preserve">Finanțare acordată </t>
  </si>
  <si>
    <t>Contribuția proprie a beneficiarului Lider parteneriat/Parteneri</t>
  </si>
  <si>
    <t>Contribuție privată</t>
  </si>
  <si>
    <t>Buget național</t>
  </si>
  <si>
    <t>Privat</t>
  </si>
  <si>
    <t>cod My SMIS</t>
  </si>
  <si>
    <t>Valoarea ELIGIBILĂ a proiectului (LEI)</t>
  </si>
  <si>
    <t>Contribuția proprie a beneficiarului</t>
  </si>
  <si>
    <t>AP 1/P1.1/OS1.1 -Secţiunea A</t>
  </si>
  <si>
    <t>059</t>
  </si>
  <si>
    <t>AP 2/ P2.2/A2.2.1</t>
  </si>
  <si>
    <t>066</t>
  </si>
  <si>
    <t>061</t>
  </si>
  <si>
    <t>AA3</t>
  </si>
  <si>
    <t>AA4</t>
  </si>
  <si>
    <t>Cod MySMIS</t>
  </si>
  <si>
    <t>Cod SIPOCA</t>
  </si>
  <si>
    <t>OFP</t>
  </si>
  <si>
    <t>Cod apel</t>
  </si>
  <si>
    <t>Denumire parteneri</t>
  </si>
  <si>
    <t>Valoarea eligibilă a proiectului</t>
  </si>
  <si>
    <t>CP4 less /2017</t>
  </si>
  <si>
    <t>n.a</t>
  </si>
  <si>
    <t>APL</t>
  </si>
  <si>
    <t>119 - Investiții în capacitatea instituțională și în eficiența administrațiilor și a serviciilor publice la nivel național, regional și local, în perspectiva realizării de reforme, a unei mai bune legiferări și a bunei guvernanțe</t>
  </si>
  <si>
    <t>DJ</t>
  </si>
  <si>
    <t>Total valoare proiect
(LEI)</t>
  </si>
  <si>
    <t>Stadiu proiect 
(în implementare/finalizat)</t>
  </si>
  <si>
    <t>regiune mai puțin dezvoltată</t>
  </si>
  <si>
    <t>regiune mai dezvoltată</t>
  </si>
  <si>
    <t>Cod SMIS</t>
  </si>
  <si>
    <t>UC</t>
  </si>
  <si>
    <t xml:space="preserve">Localitate </t>
  </si>
  <si>
    <t>Anumite contracte sunt la nivel de judet, nu se poate specifica localitatea</t>
  </si>
  <si>
    <t>Fazarea proiectului Extinderea şi reabilitarea infrastructurii de apă și apă uzată în județul Dâmbovița</t>
  </si>
  <si>
    <t>Compania de Apă Târgoviște-Dâmbovița S.A.</t>
  </si>
  <si>
    <t>Scopul proiectului este continuarea si finalizarea lucrarilor privind extinderea si reabilitarea infrastructurii de apa si apa uzata in aglomerarile Targoviste, Moreni, Gaesti, Pucioasa, Fieni si Titu, lucrari care au fost incepute in cadrul POS Mediu 2007-2013.</t>
  </si>
  <si>
    <t>Regiunea 3 Sud Muntenia</t>
  </si>
  <si>
    <t>Dambovita</t>
  </si>
  <si>
    <t>71/31.05.2017</t>
  </si>
  <si>
    <t>Compania de Apa   TÂRGOVIȘTE-DÂMBOVIȚA S.A.</t>
  </si>
  <si>
    <t>Conservarea biodiversitaþii în situl Natura 2000 ROSPA0124 Lacurile de pe Valea Ilfovului</t>
  </si>
  <si>
    <t>65/29.05.2017</t>
  </si>
  <si>
    <t>Asociația pentru Mediu și Educație</t>
  </si>
  <si>
    <t>Asigurarea starii de conservare favorabila a speciilor de pasari de importanta comunitara din situl Natura 2000 Lacurile de pe Valea Ilfovului, in cadrul unui proces consultativ deschis, transparent si participativ vizand elaborarea Planului de Management si informarea/ constientizarea factorilor interesati cu privire la beneficiile conservarii sitului Natura 2000.</t>
  </si>
  <si>
    <t>INO-PRO - INOvatie si PROgres pentru o educatie scolara de calitate si incluziva, in
judetul Dambovita</t>
  </si>
  <si>
    <t xml:space="preserve">L: ASOCIATIA "PARTNET - PARTENERIAT PENTRU DEZVOLTARE DURABILA"/ P1: Inspectoratul Școlar Județean Dâmbovița/ P2: Casa Corpului Didactic Dâmbovița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</si>
  <si>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</si>
  <si>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 xml:space="preserve">Sud - Muntenia </t>
  </si>
  <si>
    <t>Dâmbovita</t>
  </si>
  <si>
    <t xml:space="preserve">Bucsani/Cojasca/Comisani/ Contesti/ Crângurile/ Gura Ocnitei/ Moroeni/ Târgoviste/ Manesti/ Nucet/ Gaesti/ Potlogi
</t>
  </si>
  <si>
    <t>L: organism neguvernamental nonprofit (persoana juridica de drept privat fara scop patrimonial)/ P1+2: autoritate a administratiei publice centrale finantata integral de la bugetul de stat sau BAS</t>
  </si>
  <si>
    <t>Scoala Bucuriei - Parteneriat pentru o comunitate de învatare durabila</t>
  </si>
  <si>
    <t>L: ASOCIATIA INOVITA VERDE/P1: INSPECTORATUL SCOLAR JUDETEAN DAMBOVITA/ P2: CASA CORPULUI DIDACTIC/ P3: ASOCIATIA ''TINERI PENTRU EUROPA DE MÂINE''/ P4: CENTRUL JUDETEAN DE RESURSE SI DE ASISTENTA EDUCATIONALA/ P4: ORASUL RACARI</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</si>
  <si>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</si>
  <si>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</si>
  <si>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</si>
  <si>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</si>
  <si>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</si>
  <si>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</si>
  <si>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Sud - Muntenia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</si>
  <si>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</si>
  <si>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</si>
  <si>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</si>
  <si>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</si>
  <si>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</si>
  <si>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</si>
  <si>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L: institutie de învatamânt pre-universitar de stat acreditata</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</si>
  <si>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</si>
  <si>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</si>
  <si>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</si>
  <si>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L+P1: organism neguvernamental nonprofit (persoana juridica de drept privat fara scop patrimonial)</t>
  </si>
  <si>
    <t>Antreprenoriat- O noua sansa in Sud Muntenia!</t>
  </si>
  <si>
    <t>MERLIN BUSINESS CONSULTING SRL</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</si>
  <si>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</si>
  <si>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Sud Muntenia</t>
  </si>
  <si>
    <t>Targoviste</t>
  </si>
  <si>
    <t>întreprindere mica</t>
  </si>
  <si>
    <t>SOARE - Sanse de Ocupare prin Antreprenoriat REsponsabil</t>
  </si>
  <si>
    <t>EUROPROJECT PARTNER SRL
P1-PROCONSULT SRL
P2-UNIVERSITATEA " VALAHIA " DIN TÂRGOVISTE</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</si>
  <si>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</si>
  <si>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</si>
  <si>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AA1 /24.04.2018
AA2/07.05.2018
AA3/25.07.2018
AA4/29.08.2018
AA5/09.10.2018
AA6/27.11.2018
AA7/21.03.2019</t>
  </si>
  <si>
    <t>Integrare prin educatie si ocupare in judetul Dambovita</t>
  </si>
  <si>
    <t>JUDETUL DÂMBOVITA/
Consiliul Judetean Dambovita /
P1-COMUNA CORBII MARI
P2-SCOALA GIMNAZIALA CORBII MARI
P3-SCOALA GIMNAZIALA GROZAVESTI
P4-ASOCIATIA "ATITUDINI SI ALTERNATIVE"
P5-IPA SA
P6-FAXMEDIA CONSULTING SRL</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</si>
  <si>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</si>
  <si>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</si>
  <si>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</si>
  <si>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</si>
  <si>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</si>
  <si>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</si>
  <si>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</si>
  <si>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</si>
  <si>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</si>
  <si>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</si>
  <si>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</si>
  <si>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</si>
  <si>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 xml:space="preserve">L-organism neguvernamental nonprofit (persoana juridica de drept privat fara scop patrimonial)
</t>
  </si>
  <si>
    <t>SITUAȚIA CENTRALIZATOARE A CONTRACTELOR AFLATE ÎN DERULARE 
JUDEȚUL DÂMBOVIȚA</t>
  </si>
  <si>
    <t>SITUAȚIA CENTRALIZATOARE A CONTRACTELOR FINALIZATE
JUDEȚUL DÂMBOVIȚA</t>
  </si>
  <si>
    <t xml:space="preserve">Sisteme de Simulare a Realității Virtuale si Testare componente fizice în Mediu Simulat Virtual – instrument de înaltă tehnologie utilizat în dezvoltarea noilor modele de vehicule  </t>
  </si>
  <si>
    <t>RENAULT TECHNOLOGIE ROUMANIE SRL</t>
  </si>
  <si>
    <t>Obiectivul general al proiectului propus spre finanțare este reprezentat de dezvoltarea activității de cercetare-dezvoltare a SC RENAULT TECHNOLOGIE ROUMANIE SRL prin modernizarea departamentelor de CD existente și dotarea acestora cu echipamente și instrumente de cercetare în scopul obținerii de produse inovative în sectorul de automobile, cu valoare adăugată mare, competitive atât pe piața națională cât şi cea internațională.</t>
  </si>
  <si>
    <t>Titu</t>
  </si>
  <si>
    <t>AA5</t>
  </si>
  <si>
    <t>AP 1/P1.2/OS1.3-Secţiunea D</t>
  </si>
  <si>
    <t xml:space="preserve">CONSTRUCTII METALICE ECOLOGICE SI SUSTENABILE PRIN TEHNOLOGII EFICIENTE DE FABRICARE TOP  MetEco AMBIENT </t>
  </si>
  <si>
    <t>TOP AMBIENT SRL</t>
  </si>
  <si>
    <t>Obiectivul general al proiectului, conform programului (POC 2-14-2020, Axa prioritară 1, Acţiunea 1.2.1) este de a stimula inovarea întreprinderii nou-înființate (Top Ambient SRL), prin valorificarea potenţialului ideii brevetate (Brevet nr. 123527 / 30.04.2013) pentru dezvoltarea de produse (constructii metalice ecologice si sustenabile) şi tehnologie eficientă de fabricare (profile metalice).  Atât pentru produsele menţionate, căt şi pentru tehnologia asociată acestora, întreprinderea inovatoare deţine două (2) pre-contracte ferme.</t>
  </si>
  <si>
    <t>Crevedia</t>
  </si>
  <si>
    <t>SISTEM RAPID DE MONITORIZARE SI CARTARE INTERACTIVA</t>
  </si>
  <si>
    <t>PROSIG EXPERT SRL</t>
  </si>
  <si>
    <t xml:space="preserve">Obiectivul General: Introducerea inovarii in intreprinderea nou-infiintata inovatoare „Prosig Expert
SRL”, pentru dezvoltarea de produse si procese noi, in scopul productiei si comercializarii, prin valorificarea rezultatelor de cercetare-dezvoltare obtinute in cadrul tezei de doctorat „Aplicarea tehnologiilor laser la studiul topografic al bazinului hidrografic Somes-Tisa”, ca baza de pornire pentru dezvoltarea noilor produse si procese, identificate de aplicantul „Prosig Expert” ca fiind cerute de piata pe baza de pre-contracte ferme detinute de aplicant.
</t>
  </si>
  <si>
    <t>CaseBond</t>
  </si>
  <si>
    <t>PHOENIX IT SRL</t>
  </si>
  <si>
    <t>SISTEM DE MONITORIZARE ȘI INSPECȚIE AVANSATĂ AERIANĂ ȘI TERESTRĂ A INFRASTRUCTURILOR CRITICE -SMIATIC</t>
  </si>
  <si>
    <t>ENERGY&amp;ECO CONCEPT SRL</t>
  </si>
  <si>
    <t xml:space="preserve">Obiectivul general al proiectului îl constituie stimularea inovării în cadrul SC ENERGY &amp; ECO CONCEPT SRL prin realizarea unui sistem inteligent de monitorizare și inspecţie avansată a infrastructurilor critice (IC) - SMIATIC, bazat pe utilizarea unor drone aeriene cu autonomie crescută, care achiziţionează informaţii provenite de la un ansamblu de senzori, în vederea detectării eventualelor evenimente apărute în zona operaţională. În cadrul soluţiei tehnice, se vor dezvolta algoritmi inovativi care stau la baza realizării unor pachete software de procesare şi prelucrare a imaginilor video, în vederea identificării şi soluţionării eventualelor incidente, defecte şi impedimente. De asemenea, în cadrul proiectului se va dezvolta atât o componentă software de generare a planului de management al zborului pentru dronele aflate în misiune, cât şi soluţii inovative de reîncărcare, inclusiv wireless sau în zbor, a acestor drone. </t>
  </si>
  <si>
    <t>Aninoasa</t>
  </si>
  <si>
    <t>GD</t>
  </si>
  <si>
    <t>APT_SMC – Administrație Publică eficienTă prin Sistem de Management al Calității</t>
  </si>
  <si>
    <t>Judeţul Dâmbovița</t>
  </si>
  <si>
    <t>Dâmbovița</t>
  </si>
  <si>
    <t>CP1 less /2017</t>
  </si>
  <si>
    <t>Prevenire ,educatie si combaterea
coruptiei (PECC)</t>
  </si>
  <si>
    <t>Municipiul Moreni</t>
  </si>
  <si>
    <t>Obiectivul general al acestui proiect este acela de a creste transparenta actului administrativ prin implementarea de mecanisme si masuri
de prevenire a fenomenului de coruptie, precum si pregatirea personalului din institutiile publice in acest sens. Beneficiile pe care acest
proiect le aduce pentru grupul tinta sunt acelea ca vor utiliza proceduri clare prin care sa se asigure transparenta in administratia publica
locala, acestea fiind implementate la nivelul institutiei in care acestia isi desfasoara activitatea. Concomitent grupul tinta va participa la
sesiuni de formare profesionala in domeniul anticoruptiei, dar si la campanie si workshop de educatie anticoruptie.
 OS1 – Implementarea in institutia publica solicitanta a unei proceduri interne specifice care are ca finalitate dezvoltarea spiritului etic si integritatea functionarilor in exercitarea actului administrativ.
 OS2 – Elaborarea unui ghid de bune practici in institutia publica solicitanta cu scopul de a preveni coruptia si conflictele de interese in administratia publica locala si de a stabili indicatori specifici de evaluare.
 OS3 – Organizarea unei campanii de educatie anticoruptie, al carei scop este promovarea transparentei in administratia publica locala.
 OS4 – Organizarea unui workshop de educatie anticoruptie care vizeaza cresterea transparentei la nivel de administratie publica locala.
 OS5 – Formarea personalului autoritatii publice solicitant (30 persoane) in vederea prevenirii si limitarii fenomenului de coruptie in institutiile publice locale</t>
  </si>
  <si>
    <t>Moreni</t>
  </si>
  <si>
    <t>Târgoviște</t>
  </si>
  <si>
    <t xml:space="preserve">SITUAȚIA CENTRALIZATOARE A LOCALITĂȚILOR ÎN JUDEŢUL DÂMBOVIȚA </t>
  </si>
  <si>
    <t>Extinderea activității de producție a paharelor de carton și consolidarea poziției pe piață prin achiziționarea de echipamente performante</t>
  </si>
  <si>
    <t>SC JANDY SRL</t>
  </si>
  <si>
    <t>Consolidarea pozitiei pe piata a SC JANDY S.R.L., în domeniul fabricarii produselor de carton</t>
  </si>
  <si>
    <t>BP</t>
  </si>
  <si>
    <t>Modernizarea activitatii la SC EUROPROIECT SRL prin construire sediu</t>
  </si>
  <si>
    <t>SC EUROPROIECT SRL</t>
  </si>
  <si>
    <t>consolidarea pozitiei pe piata a societății</t>
  </si>
  <si>
    <t>Construire pensiune "Alesia" P+1E</t>
  </si>
  <si>
    <t>SC TEX SRL</t>
  </si>
  <si>
    <t>Pucioasa</t>
  </si>
  <si>
    <t>Diversificarea activității firmei Parcul Industrial Răcari SRL prin achiziția de echipamente performante</t>
  </si>
  <si>
    <t>SC PARCUL INDUSTRIAL RĂCARI SRL</t>
  </si>
  <si>
    <t>Răcari</t>
  </si>
  <si>
    <t>Achiziție de echipamente și utilaje la SC TARABOSTES BIO ORGANIC STIL SRL</t>
  </si>
  <si>
    <t>SC TARABOSTES BIO ORGANIC STIL SRL</t>
  </si>
  <si>
    <t>Creșterea competitivității TORENT SERV SRL</t>
  </si>
  <si>
    <t>SC TORENT SERV SRL</t>
  </si>
  <si>
    <t>Înființare fabrică de sisteme de ventilație la Răcari</t>
  </si>
  <si>
    <t xml:space="preserve">SC FIRE PROTECTION ENGINEERING SRL </t>
  </si>
  <si>
    <t>Creșterea eficienței SC DESMAN INFOMED SRL prin achiziția unui sistem ERP și echipament IT</t>
  </si>
  <si>
    <t>SC DESMAN INFOMED SRL</t>
  </si>
  <si>
    <t>Creșterea competitivității societății SC GEAMI SRL ca urmare a diversificării paletei de activități</t>
  </si>
  <si>
    <t>SC GEAMI SRL</t>
  </si>
  <si>
    <t>Dezvoltarea SC TEAM-M CONSTRUCT SRL prin achiziția de utilaje moderne</t>
  </si>
  <si>
    <t>SC TEAM-M CONSTRUCT SRL</t>
  </si>
  <si>
    <t>Creșterea competitivității firmei BITOREDO SRL prin achiziția de echipamente performante</t>
  </si>
  <si>
    <t>SC BITOREDO SRL</t>
  </si>
  <si>
    <t>Dezvoltarea durabilă a SC AVIGEO SRL prin extinderea activității în domeniul serviciilor publicitare</t>
  </si>
  <si>
    <t>SC AVIGEO SRL</t>
  </si>
  <si>
    <t>Construire hală parter mică producție - filtre de aer (ventilație și sediu administrativ)</t>
  </si>
  <si>
    <t>SC M.B. ROTRADE SRL</t>
  </si>
  <si>
    <t>Creșterea competitivității SC ETERRA MAP SRL prin inovarea proceselor de obținere și prelucrare a datelor topografice</t>
  </si>
  <si>
    <t>SC ETERRA MAP SRL</t>
  </si>
  <si>
    <t>Dezvoltarea STALEX-ANG ACCOUNTING SRL prin achiziția de dotări moderne</t>
  </si>
  <si>
    <t>SC STALEX-ANG ACCOUNTING SRL</t>
  </si>
  <si>
    <t>Dezvoltarea unui domeniu nou de activitate în cadrul microintreprinderii</t>
  </si>
  <si>
    <t>SC EXPERT CONSULTING NISTOR SRL</t>
  </si>
  <si>
    <t xml:space="preserve">Dotarea PORSENA S.R.L.în vederea realizării serviciilor de producție cinematografică, video și de programe de televiziune </t>
  </si>
  <si>
    <t>SC PORSENA S.R.L.</t>
  </si>
  <si>
    <t xml:space="preserve">Consolidarea poziției pe piață a SC MUSE ID CONCEPT SRL, prin modernizarea spațiului de producție și dotarea acestuia cu echipamente tehnologice performante pentru producție de mobilier </t>
  </si>
  <si>
    <t>SC MUSE ID CONCEPT  SRL</t>
  </si>
  <si>
    <t>Achiziționare echipamente pentru diversificarea activității firmei ROYAL BUSINESS ACCOUNTS SRL</t>
  </si>
  <si>
    <t xml:space="preserve">SC ROYAL BUSINESS ACCOUNTS SRL </t>
  </si>
  <si>
    <t>Dezvoltarea activității firmei SC FLORI DE CÂMP SRL</t>
  </si>
  <si>
    <t>SC FLORI DE CÂMP SRL</t>
  </si>
  <si>
    <t>Găești</t>
  </si>
  <si>
    <t>Achiziție utilaje pentru fabricarea mobilei din lemn</t>
  </si>
  <si>
    <t>SC AQUATIC BLUE SRL</t>
  </si>
  <si>
    <t>Modernizarea activității societății NEVA EXPERT SRL</t>
  </si>
  <si>
    <t>SC NEVA EXPERT SRL</t>
  </si>
  <si>
    <t>Servicii noi în cadrul microintreprinderii LIN FOTOVOLTAIC 2012 SRL</t>
  </si>
  <si>
    <t>SC LIN FOTOVOLTAIC 2012 SRL</t>
  </si>
  <si>
    <t>Prestare servicii noi de către microîntreprinderea SC FAR ECO CASTOR SRL ca urmare a achizționării de echipamente performante noi</t>
  </si>
  <si>
    <t>SC FAR ECO CASTOR SRL</t>
  </si>
  <si>
    <t>Retehnologizarea sectorului productiv la SC BRENDO BALAST SRL</t>
  </si>
  <si>
    <t>SC BRENDO BALAST SRL</t>
  </si>
  <si>
    <t>Achizitie de utilaje de constructii la SC ROYALVIL SRL</t>
  </si>
  <si>
    <t>SC ROYALVIL SRL</t>
  </si>
  <si>
    <t>Dotare laborator de tehnică dentară</t>
  </si>
  <si>
    <t>SC YAKDENT SRL</t>
  </si>
  <si>
    <t>Investiție performantă în domeniul productiv pentru dezvoltarea durabilă a firmei DIP INTERNATIONAL SRL</t>
  </si>
  <si>
    <t>SC DIP INTERNATIONAL SRL</t>
  </si>
  <si>
    <t>De la deșeu la materie primă</t>
  </si>
  <si>
    <t>SC EXPERT RECYCLING SRL</t>
  </si>
  <si>
    <t>Dezvoltarea activității de lucrări de instalații electrice în cadrul Fast General Electric SRL</t>
  </si>
  <si>
    <t>SC FAST GENERAL ELECTRIC SRL</t>
  </si>
  <si>
    <t>Achiziție utilaje pentru realizare lucrări de pregătire a terenului</t>
  </si>
  <si>
    <t>SC PEDANT SERV SRL</t>
  </si>
  <si>
    <t>Extinderea activității SC BIZZ INVEST SRL cu o activitate nouă - operațiuni de mecanică generală</t>
  </si>
  <si>
    <t xml:space="preserve">SC BIZZ INVEST SRL </t>
  </si>
  <si>
    <t>Dezvoltarea activității AGB CONSULT SRL prin achiziționarea de utilaje de construcții</t>
  </si>
  <si>
    <t>SC AGB CONSULT SRL</t>
  </si>
  <si>
    <t>Desființare construcții C1, C2 și construire spații birouri P+2</t>
  </si>
  <si>
    <t>SC EUROPROJECT PARTNER SRL</t>
  </si>
  <si>
    <t>Consolidarea poziției pe piață a WOX DESIGN SRL prin creșterea competitivității întreprinderii și diversificarea produselor și serviciilor realizate</t>
  </si>
  <si>
    <t>SC WOX DESIGN SRL</t>
  </si>
  <si>
    <t>Dezvoltarea durabilă a laboratorului  AXA CERT</t>
  </si>
  <si>
    <t>AXA CERT SRL</t>
  </si>
  <si>
    <t>Creșterea competitivității SC RIZBOG PLAST SRL prin achiziționare de utilaje performante, în localitatea Titu, județ Dâmbovița</t>
  </si>
  <si>
    <t>SC RIZBOG PLAST SRL</t>
  </si>
  <si>
    <t>Creșterea competitivității CHANDLER INTERNATIONAL SRL</t>
  </si>
  <si>
    <t>CHANDLER INTERNATIONAL SRL</t>
  </si>
  <si>
    <t>Prestare servicii la standarde ridicate de calitate</t>
  </si>
  <si>
    <t>SC BUL VAR SOR PRODUCTION SRL</t>
  </si>
  <si>
    <t>Dotarea SC VEFELE AUTOSERV SRL cu echipamente</t>
  </si>
  <si>
    <t>SC VEFELE AUTOSERV SRL</t>
  </si>
  <si>
    <t>Diversificarea activității firmei LEBON TRADING , prin introducerea unor produse noi</t>
  </si>
  <si>
    <t>LEBON TRADING</t>
  </si>
  <si>
    <t>Achiziție de utilaje de pregătire a terenului privind creșterea competitivității în cadrul firmei SC AGRICOLA PERȘINARI SRL</t>
  </si>
  <si>
    <t>SC AGRICOLA PERȘINARI SRL</t>
  </si>
  <si>
    <t>Achiziție utilaje pentru dezvoltarea activității societății MONDO PARETI SRL</t>
  </si>
  <si>
    <t>MONDO PARETI SRL</t>
  </si>
  <si>
    <t>Achiziție de utilaje pentru măsurători topografice la SC TEREX7 INVEST SRL</t>
  </si>
  <si>
    <t>SC TEREX7 INVEST SRL</t>
  </si>
  <si>
    <t>Diversificarea și îmbunătățirea serviciilor oferite de NORTH TOPOCAD SRL prin achiziția de echipamente</t>
  </si>
  <si>
    <t>SC NORTH TOPOCAD SRL</t>
  </si>
  <si>
    <t>Modernizarea si diversificarea activității SC DOBRA TRAVERS SRL</t>
  </si>
  <si>
    <t>SC DOBRA TRAVERS SRL</t>
  </si>
  <si>
    <t>Dezvoltarea SC AVANTAJ TEXTIL ONLINE SRL prin achiziția de utilaje performante</t>
  </si>
  <si>
    <t>AVANTAJ TEXTIL ONLINE SRL</t>
  </si>
  <si>
    <t>Achiziție de utilaje și echipamente de construcții la nivelul societății GEOLAND ADVANCE SRL</t>
  </si>
  <si>
    <t>GEOLAND ADVANCE SRL</t>
  </si>
  <si>
    <t>Diversificarea activității firmei  SC MARVOI MARIANA SRL</t>
  </si>
  <si>
    <t>SC MARVOI MARIANA SRL</t>
  </si>
  <si>
    <t>Crearea unei entitiăți de producție a corpurilor și lămpilor de iluminat</t>
  </si>
  <si>
    <t>SC URBIOLED SRL</t>
  </si>
  <si>
    <t>Dezvoltarea AngiMetal Impex SRL prin extinderea capacității de prestare a serviciilor de recuperarea materialelor reciclabile sortate pe piața internă și internațională</t>
  </si>
  <si>
    <t>ANGIMETAL IMPEX SRL</t>
  </si>
  <si>
    <t>Creșterea performanței în afaceri a întreprinderii ELMET GROUP METAL &amp; ELECTRIC SRL</t>
  </si>
  <si>
    <t>SC ELMET GROUP METAL &amp; ELECTRIC SRL</t>
  </si>
  <si>
    <t>Conțești</t>
  </si>
  <si>
    <t>Construire hotel de 4 stele în municipiul Târgoviște</t>
  </si>
  <si>
    <t>SC CANTUP SRL</t>
  </si>
  <si>
    <t>Dezvoltarea durabilă a societății GLULAM SA prin investiții în active performante</t>
  </si>
  <si>
    <t>SC GLULAM SA</t>
  </si>
  <si>
    <t>Ulmi</t>
  </si>
  <si>
    <t>Construire structură de cazare în municipiul Târgoviște</t>
  </si>
  <si>
    <t>SC GEOMATICA SRL</t>
  </si>
  <si>
    <t xml:space="preserve"> Târgoviște</t>
  </si>
  <si>
    <t>Crearea unei noi unități de producție a mobilei la EURO MEGA SRL</t>
  </si>
  <si>
    <t>SC EURO MEGA SRL</t>
  </si>
  <si>
    <t>Dezvoltarea activității firmei GOODMOB DISTRIBUTION SRL  în domeniul producției de mobilier</t>
  </si>
  <si>
    <t>GOODMOB DISTRIBUTION SRL</t>
  </si>
  <si>
    <t xml:space="preserve">Construire hală producție mobilier </t>
  </si>
  <si>
    <t>KETOR DESIGN SRL</t>
  </si>
  <si>
    <t>Tratarea deșeurilor de poliolefine pentru revalorificare</t>
  </si>
  <si>
    <t>EXPERT RECYCLING SRL</t>
  </si>
  <si>
    <t>Construire "REEA" BOUTIQUE HOTEL S+P+1+M</t>
  </si>
  <si>
    <t>IVAN GRUP SRL</t>
  </si>
  <si>
    <t>Construcție și utilare unitate de producție pentru fabricarea de articole de îmbrăcăminte pentru lucru</t>
  </si>
  <si>
    <t>MATEI CONF GRUP SRL</t>
  </si>
  <si>
    <t xml:space="preserve">Extindere capacitate data center și soluție modernă pentru disaster recovery </t>
  </si>
  <si>
    <t>Extinderea capacității de producție  a SC MEGA CONSTRUCT METAL SRL prin construirea unei hale de producție uși de interior , inclusiv dotare</t>
  </si>
  <si>
    <t>SC MEGA CONSTRUCT METAL SRL</t>
  </si>
  <si>
    <t>Extinderea capacităților avansate de producție la  SC TEKNAUS SRL prin investiții în echipamente, servicii și active necorporale</t>
  </si>
  <si>
    <t>SC TEKNAUS SRL</t>
  </si>
  <si>
    <t>Desființarea clădirilor C1,C2,C3,C4 și înființare infrastructură pentru activități recreative și distractive</t>
  </si>
  <si>
    <t>SIMET PROD SRL</t>
  </si>
  <si>
    <t>Diversificarea producției la PRINCO GRUP SA prin achiziți ade echipamente performante</t>
  </si>
  <si>
    <t>PRINCO GRUP SA</t>
  </si>
  <si>
    <t>Buciumeni</t>
  </si>
  <si>
    <t>Înființare tipografie specializată în producția de folii imprimate pentru industria alimentară/nealimentară - Răcari, jud.Dâmbovița</t>
  </si>
  <si>
    <t>SOLO EX-IM SRL</t>
  </si>
  <si>
    <t>Racari</t>
  </si>
  <si>
    <t>Extindere și modernizare producție MOBIREF DESIGN SRL</t>
  </si>
  <si>
    <t>MOBIREF DESIGN SRL</t>
  </si>
  <si>
    <t>Construire centru de proiectare , inginerie și servicii tehnice in domeniul structurilor metalice</t>
  </si>
  <si>
    <t>Achiziție echipamente performante pentru extiderea capacității de producție</t>
  </si>
  <si>
    <t>SC PLASTICOM IMPEX SRL</t>
  </si>
  <si>
    <t>Dezvoltarea societații „MOTRIS COMPANY” SRL printr-o investiție inițială în orasul PUCIOASA, judetul Dâmbovita</t>
  </si>
  <si>
    <t>MOTRIS COMPANY SRL</t>
  </si>
  <si>
    <t>Construire sala de activitati recreative si distractive, spatii auxiliare functionale si tehnice, anexe, amenajare si imprejmuire teren, regim de inaltime P+1E</t>
  </si>
  <si>
    <t>PODARU PROD SRL</t>
  </si>
  <si>
    <t>Îmbunătățirea competitivității economice a SC CHITULESCU PROD SRL, prin construirea unui hotel în Municipiul Târgoviște</t>
  </si>
  <si>
    <t>CHITULESCU PROD SRL</t>
  </si>
  <si>
    <t>INVESTITIE NOUA IN CADRUL FIRMEI DIP INTERNATIONAL SRL</t>
  </si>
  <si>
    <t>DIP INTERNATIONAL SRL</t>
  </si>
  <si>
    <t>Îmbunatatirea competitivitatii economice a SC Scapino Com SRL, prin construirea unui hotel în Municipiul Târgoviste</t>
  </si>
  <si>
    <t>SCAPINO COM SRL</t>
  </si>
  <si>
    <t>Dezvoltarea RAIMAN CAPUCINO SRL prin achiziția unor utilaje si dotari moderne</t>
  </si>
  <si>
    <t>RAIMAN CAPUCINO SRL</t>
  </si>
  <si>
    <t>CRESTEREA EFICIENTEI ENERGETICE A SPITALULUI ORASENESC PUCIOASA</t>
  </si>
  <si>
    <t>UAT Orașul Pucioasa</t>
  </si>
  <si>
    <t>Orașul Pucioasa</t>
  </si>
  <si>
    <t>Îmbunătățirea infrastructurii educaționale prin reabilitarea, modernizarea, extinderea și echiparea Grădiniței cu program prelungit "Rază de soare" din Târgoviște, jud.Dâmbovița</t>
  </si>
  <si>
    <t>UAT Municipiu Târgoviște</t>
  </si>
  <si>
    <t>Restaurarea, consolidarea si punerea in valoare cultural-turistica a monumentului istoric Biserica Adormirii Maicii Domnului - Strâmbeanu din satul Pitaru, comuna Potlogi, județul Dâmbovița</t>
  </si>
  <si>
    <t>PARTENERIAT intre UAT Comuna Potlogi si Parohia Pitaru</t>
  </si>
  <si>
    <t xml:space="preserve">impulsionarea dezvoltarii locale prin consolidarea, protejarea, valorificarea patrimoniului cultural </t>
  </si>
  <si>
    <t xml:space="preserve"> Pitaru,  Potlogi</t>
  </si>
  <si>
    <t>Restaurarea și consolidarea Bisericii "Sfântul Gheorghe"- Mănăstirea Viforata, comuna Aninoasa, județul Dâmbovița, comuna Aninoasa, sat Viforâta, str. Mihai Viteazu, nr.267</t>
  </si>
  <si>
    <t>PARTENERIAT intre UAT Comuna Aninoasa si Manastirea Viforata</t>
  </si>
  <si>
    <t xml:space="preserve"> Viforâta,  Aninoasa</t>
  </si>
  <si>
    <t>Impulsionarea dezvoltării județului Dâmbovița și păstrarea identității culturale a fostei capitale a Țării Românești prin conservarea, protejarea, dezvoltarea și valorificarea Ansamblului Monumental Curtea Domnească din Târgoviște</t>
  </si>
  <si>
    <t>UAT Județul Dâmbovița</t>
  </si>
  <si>
    <t>Reabilitare, consolidare și modernizare monument istoric; schimbare destinație în centru cultural- Gheorghe Zamfir</t>
  </si>
  <si>
    <t>UAT Orașul Găești</t>
  </si>
  <si>
    <t>Orașul Găești</t>
  </si>
  <si>
    <t>Consolidare-restaurare cu integrare în circuit turistic Biserica din lemn "Cuvioasa Paraschiva" Vârtop</t>
  </si>
  <si>
    <t>Parohia Cuvioasa Paraschiva - Cîndești Vale</t>
  </si>
  <si>
    <t xml:space="preserve"> Cîndești</t>
  </si>
  <si>
    <t>Creare Gradina Publica pentru agrement si recreere pe str. Avram Iancu, oras Pucioasa</t>
  </si>
  <si>
    <t>UAT 
Orașul Pucioasa</t>
  </si>
  <si>
    <t>Amenajare zona de agrement si petrecere a timpului liber prin reconversia si refunctionalizarea terenului din Lunca Raului Ialomita, Orasul Pucioasa, judetul Dambovita</t>
  </si>
  <si>
    <t>Reabilitare și extindere spații verzi în orașul Titu</t>
  </si>
  <si>
    <t>UAT Oraș Titu</t>
  </si>
  <si>
    <t>îmbunatatirea conditiilor de viata ale comunitatilor locale din Titu</t>
  </si>
  <si>
    <t>Dezvoltarea infrastructurii de transport județean prin modernizarea DJ720, DJ720B, DJ711 și DJ101B pe traseul limita județ Prahova - Moreni - Gura Ocniței - Răzvad - Ulmi - Târgoviște - Comișani - Bucșani - Băleni - Dobra - Finta - Bilciurești - Cojasca - Cornești - Butimanu - Niculești - limită județ Ilfov</t>
  </si>
  <si>
    <t>PARTENERIAT intre UAT Județul Dâmbovița - UAT mun.Târgoviște - UAT mun.Moreni</t>
  </si>
  <si>
    <t>îmbunatatirea conditiilor de viata ale comunitatilor locale din Judetul Dâmbovita prin stimularea mobilitatii</t>
  </si>
  <si>
    <t>Moreni - Gura Ocniței - Răzvad - Ulmi - Târgoviște - Comișani - Bucșani - Băleni - Dobra - Finta - Bilciurești - Cojasca - Cornești - Butimanu - Niculești</t>
  </si>
  <si>
    <t>Modernizare și amenajare peisageră în zona centrală a stațiunii balneoclimaterice Oraș Pucioasa</t>
  </si>
  <si>
    <t>Pucioasa, jud.Dâmbovița</t>
  </si>
  <si>
    <t>Creare zona de agrement "MOȚĂIANCA" în stațiunea balneoclimaterică Oraș Pucioasa</t>
  </si>
  <si>
    <t>Dezvoltarea infrastructurii turistice în stațiunea balneoclimaterică orașul Pucioasa</t>
  </si>
  <si>
    <t>cresterea numarului de vizitatori în statiunea turistica balneoclimatica Pucioasa cu peste 20% fata de 2015</t>
  </si>
  <si>
    <t>Centru de zi pentru persoane varstnice in satul Manga, comuna Voinesti, judetul Dambovita</t>
  </si>
  <si>
    <t>UAT Comuna Voinesti</t>
  </si>
  <si>
    <t>dezvoltarea infrastructurii sociale la nivelul comunei Voinesti</t>
  </si>
  <si>
    <t>Satul Manga, comuna Voinesti</t>
  </si>
  <si>
    <t>Infiintare centru social pentru persoane varstnice prin reabilitare cladire P+2, nr. 18, str. Randunelelor, Pucioasa, judet Dambovita</t>
  </si>
  <si>
    <t>Parteneriat dintre UAT Orasul Pucioasa si Asociatia Drept-Drepturi, Respect, Educatie pentru toti</t>
  </si>
  <si>
    <t>realizarea unui centru social de zi pentru persoanele varstnice din Orasul Pucioasa</t>
  </si>
  <si>
    <t>Gradinita bunicilor</t>
  </si>
  <si>
    <t>Asociatia "Suflet pentru oameni"</t>
  </si>
  <si>
    <t xml:space="preserve">realizarea unui centru social de zi pentru persoanele varstnice </t>
  </si>
  <si>
    <t>Reabilitarea, modernizarea și extinderea Unitații de Primiri Urgențe din cadrul Spitalului Județean de Urgență Târgoviște</t>
  </si>
  <si>
    <t>Îmbunătățirea infrastructurii educaționale prin extinderea, reabilitarea, modernizarea și echiparea Școlii Gimnaziale "Matei Basarab" din Târgoviște, jud.Dâmbovița</t>
  </si>
  <si>
    <t>UAT Municipiul Târgoviște</t>
  </si>
  <si>
    <t>Îmbunătățirea infrastructurii educaționale prin extinderea, reabilitarea, modernizarea și echiparea Școlii Gimnaziale "Mihai Viteazul" din Târgoviște, jud.Dâmbovița</t>
  </si>
  <si>
    <t>Reabilitare, extindere cu centrală termică și dotare Grădiniță existentă P+1</t>
  </si>
  <si>
    <t>UAT Comuna Hulubești</t>
  </si>
  <si>
    <t>Comuna Hulubești</t>
  </si>
  <si>
    <t>Eficientizarea energetica a liceului teoretic "I.C. VISSARION", oras Titu</t>
  </si>
  <si>
    <t>U.A.T. Oras Titu</t>
  </si>
  <si>
    <t>cresterea eficientei energetice a Liceului Teoretic</t>
  </si>
  <si>
    <t>Oras Titu</t>
  </si>
  <si>
    <t>LISTA PROIECTELOR CONTRACTATE - PROGRAMUL OPERATIONAL INFRASTRUCTURA MARE
JUDEȚUL DÂMBOVIȚA</t>
  </si>
  <si>
    <t xml:space="preserve">Cândești </t>
  </si>
  <si>
    <t>Comișani</t>
  </si>
  <si>
    <t xml:space="preserve">LISTA PROIECTELOR CONTRACTATE - PROGRAMUL OPERAŢIONAL COMPETITIVITATE
JUDEȚUL DÂMBOVIȚA </t>
  </si>
  <si>
    <t>Modernizare, extindere și dotare Grădiniță cu program normal Gura Ocniței și transformare în Grădiniță cu program normal și prelungit Gura Ocniței, județ Dâmbovița</t>
  </si>
  <si>
    <t>Comuna Gura Ocniței</t>
  </si>
  <si>
    <t>Stadiu proiect: în implementare/ finalizat</t>
  </si>
  <si>
    <t>Hulubești</t>
  </si>
  <si>
    <t>Stadiu proiect 
(în implementare/
finalizat)</t>
  </si>
  <si>
    <t>LISTA PROIECTELOR CONTRACTATE - PROGRAMUL OPERAŢIONAL CAPITAL UMAN
JUDEȚUL DÂMBOVIȚA</t>
  </si>
  <si>
    <t>Niculești</t>
  </si>
  <si>
    <t>Viforâta</t>
  </si>
  <si>
    <t>Valoare totală
(LEI)</t>
  </si>
  <si>
    <t>Eficienta institutionala si buna guvernare la
nivelul Municipiului Moreni</t>
  </si>
  <si>
    <t>Obiectivul general al proiectului consta în îmbunataþirea procesului decizional, a capacitații administrative si a calitatii si eficientei
serviciilor publice furnizate la nivelul Municipiului Moreni, din regiunea mai puțin dezvoltata Sud-Muntenia, prin implementarea de
proceduri de sistem si inițierea de masuri de simplificare a unor proceduri de lucru si a unor politici publice si prin dezvoltarea
cunostințelor si abilitaților personalului din cadrul instituției.
1. OS1: Implementarea unor mecanisme si proceduri standard (elaborare Strategie de dezvoltare a Municipiului Moreni, un set de
proceduri de sistem si operaþionale aplicabile la nivelul institutiei) pentru a creste eficienþa acþiunilor administrative la nivelul
Municipiului. OS 1 se va îndeplini prin Subactivitatile 2.1 si 2.2 si va conduce la atingerea rezultatului de program POCA R1.
2. OS2. Implementarea si utilizarea instrumentului de auto-evaluare de tip CAF (Cadrul comun de autoevaluare a modului de
funcþionare a instituþiilor publice) la nivelul Municipilui Moreni pentru sprijinirea schimbarii pentru performanþa, îmbunataþirea
modului de realizare a activitaþilor si de prestare a serviciilor publice. OS 2 se va indeplini prin subactivitatea 3.1 si va conduce la
atingerea rezultatului R2.
3. OS3. Imbunatatirea competentelor profesionale a unui numar de 100 persoane din diferite niveluri ierarhice (personal de
conducere, de execuþie, alesi locali) din cadrul Municipiului Moreni pe teme specifice. OS 3 se va îndeplini prin Activitatea 4 si va
conduce la atingerea rezultatului R5.</t>
  </si>
  <si>
    <t>AP 2/PI 2.1A</t>
  </si>
  <si>
    <t>AP 2/PI 2.2</t>
  </si>
  <si>
    <t>AP 3/PI 3.1A</t>
  </si>
  <si>
    <t>EFICIENTIZARE ENERGETICA PRIN REABILITAREA SI CONSOLIDAREA CLADIRILOR REZIDENTIALE DIN ORASUL PUCIOASA, STRADA AVRAM IANCU, BLOC 1, BLOC 2, BLOC 3, ORAS PUCIOASA, JUDETUL DAMBOVITA</t>
  </si>
  <si>
    <t>Elaborare doc. pentru autorizarea exec. lucrărilor de construcții privind reabilitarea termică a Blocului "A", a Blocului "B" si a Blocului "C"</t>
  </si>
  <si>
    <t>UAT Oraș Răcari</t>
  </si>
  <si>
    <t>AP 3/PI 3.1B</t>
  </si>
  <si>
    <t>AP4/PI 4.4</t>
  </si>
  <si>
    <t>AP 5/PI 5.1</t>
  </si>
  <si>
    <t>AP 5/PI 5.2</t>
  </si>
  <si>
    <t>AP 6/PI 6.1</t>
  </si>
  <si>
    <t>AP 7/PI 7.1</t>
  </si>
  <si>
    <t>AP 8/PI 8.2.B</t>
  </si>
  <si>
    <t>AP 8/OS 8.3/PI 8.1A</t>
  </si>
  <si>
    <t>Înființare centru de zi pentru persoane vârstnice</t>
  </si>
  <si>
    <t>UAT Comuna Valea Mare</t>
  </si>
  <si>
    <t>Valea Mare</t>
  </si>
  <si>
    <t>AP 10/PI 10.1B</t>
  </si>
  <si>
    <t>Desființare parțială, extindere, reabilitare, modernizare și dotare Școala Gimnazială "Grigore Rădulescu" din comuna Bezdead, județul Dâmbovița</t>
  </si>
  <si>
    <t>UAT Comuna Bezdead</t>
  </si>
  <si>
    <t>Comuna Bezdead</t>
  </si>
  <si>
    <t>AP 10/PI 10.1A</t>
  </si>
  <si>
    <t>Modernizare, extindere și dotare grădiniță cu două săli de clasă program normal în sat Izvoru, comuna Vișina, județul Dâmbovița</t>
  </si>
  <si>
    <t>UAT Comuna Vișina</t>
  </si>
  <si>
    <t>Înființare grădiniță în satul Nucet, județul Dâmbovița</t>
  </si>
  <si>
    <t>UAT Comuna Nucet</t>
  </si>
  <si>
    <t>Construire și dotare Grădinița Răcari, jud.Dâmbovița</t>
  </si>
  <si>
    <t>UAT Orașul Răcari</t>
  </si>
  <si>
    <t>Răcari, Dâmbovița</t>
  </si>
  <si>
    <t>UAT Municipiul Moreni</t>
  </si>
  <si>
    <t>IN IMPLEMENTARE</t>
  </si>
  <si>
    <t>Voinești, sat Manga</t>
  </si>
  <si>
    <t>Bezdead</t>
  </si>
  <si>
    <t>Nucet</t>
  </si>
  <si>
    <t>Vișina</t>
  </si>
  <si>
    <t>Potlogi, sat Pitaru</t>
  </si>
  <si>
    <t>SITUAȚIA CENTRALIZATOARE A CONTRACTELOR SEMNATE 
JUDEȚUL DÂMBOVIȚA</t>
  </si>
  <si>
    <t>nr.2/24.10.2019</t>
  </si>
  <si>
    <t>AA1/04.10.2019</t>
  </si>
  <si>
    <t>Eficientizare energetica prin reabilitarea și consolidarea clădirilor rezidențiale din Municipiul Târgoviște - Pachet I.2</t>
  </si>
  <si>
    <t>Municipiul Târgoviște</t>
  </si>
  <si>
    <t>Eficientizare energetica prin reabilitarea și consolidarea clădirilor rezidențiale din Municipiul Târgoviște - Pachet I.1</t>
  </si>
  <si>
    <t>Amenajare parc public de agrement și loisir UM Gară</t>
  </si>
  <si>
    <t>Amenajare skatepark în Municipiul Târgoviște - Adiacent parcului Chindia</t>
  </si>
  <si>
    <t>Reabilitarea, modernizarea și dotarea Ambulatoriului Integrat al Spitalului Orășenesc Pucioasa</t>
  </si>
  <si>
    <t>UAT Oraș Pucioasa</t>
  </si>
  <si>
    <t>Competitiv cu depunere continua/20.02.2016 si relansat in 28.08.2017/30.06.2018</t>
  </si>
  <si>
    <t>AP 2/ P2.2/A2.2.1 ap.2</t>
  </si>
  <si>
    <t>OIR SVO</t>
  </si>
  <si>
    <t>Bunicii comunitatii Petresti</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</si>
  <si>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</si>
  <si>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</si>
  <si>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Sud-Muntenia</t>
  </si>
  <si>
    <t>Petrești</t>
  </si>
  <si>
    <t>unitate administrativ teritoriala</t>
  </si>
  <si>
    <t>OIR SM</t>
  </si>
  <si>
    <t xml:space="preserve"> contract finalizat</t>
  </si>
  <si>
    <t>Sistem de iluminat eficient în Orașul Pucioasa</t>
  </si>
  <si>
    <t>Eficientizarea energetică a sistemului de iluminat public din Municipiul Târgoviște</t>
  </si>
  <si>
    <t>Dotarea Ambulatoriului din cadrul Spitalului Municipal Moreni</t>
  </si>
  <si>
    <t>Modernizarea și gestionarea inteligentă a sistemului de iluminat public în orașul Răcari, județul Dîmbovița</t>
  </si>
  <si>
    <t>Moreni, jud.Dâmbovița</t>
  </si>
  <si>
    <t>Răcari, cod.Dâmbovița</t>
  </si>
  <si>
    <t>Anumite contracte se implementează în mai multe județe sau la nivel național și nu se pot include</t>
  </si>
  <si>
    <t>Sprijin pentru pregătirea aplicației de finanțare și a documentațiilor de atribuire pentru proiectul regional de dezvoltare a infrastructurii de apă și apă uzată din județul Dâmbovița în perioada 2014-2020</t>
  </si>
  <si>
    <t>Reabilitare și modernizare infrastructură rutieră în județul Dâmbovița</t>
  </si>
  <si>
    <t>UAT Județ Dambovita</t>
  </si>
  <si>
    <t>Traseu DJ-uri Județul Dâmbovița</t>
  </si>
  <si>
    <t>Modernizare DJ 702 în comuna Cândești și DJ 710 în comuna Bezdead, județul Dâmbovița</t>
  </si>
  <si>
    <t>Extinderea și dotarea Ambulatoriului de Specialitate din cadrul Spitalului Județean de Urgență Târgoviște</t>
  </si>
  <si>
    <t>Gura Ocniței, sat Săcuieni</t>
  </si>
  <si>
    <t xml:space="preserve">Sud - Muntenia
</t>
  </si>
  <si>
    <t>nr.3/20.05.2020</t>
  </si>
  <si>
    <t>nr.2/08.05.2020</t>
  </si>
  <si>
    <t>Cercetare si dezvoltare, calificare, certificare, testare si pregatire de lansare comerciala proiect ,,Platforma de servicii pentru Conectivitate Inteligenta 5G/IoT - E-SIM, OTA - HTTP, DM - IoT</t>
  </si>
  <si>
    <t>SIMARTIS TELECOM SRL</t>
  </si>
  <si>
    <t>Obiectiv principal este cercetarea, proiectarea şi implementarea unui sistem de management a dispozitivelor compatibile eSIM denumit eSIM RSP precum şi actualizări majore la nivel funcţional, cu elemente de noutate şi originalitate pentru platformele curente OTA SIM Management şi Device Management, n scopul de a efectua configurarea la distanţă a planurilor celulare existente pe o cartelă eSIM.</t>
  </si>
  <si>
    <t>Tartasesti, sat Gulia</t>
  </si>
  <si>
    <t>Obiectivul general al proiectului îl constituie implementarea unor sisteme integrate de management al calități și performanței în vederea optimizării proceselor decizionale și de sprijin a cetăţenilor, susținut de o dezvoltare a abilităților personalului de la nivelul solicitantului.
Se urmărește implementarea unui Sistem de Management al Calității certificat conform Standardului Internațional ISO 9001:2015 (SMC) și a instrumentului de management al performanței Balance Scorecard (BSC).
OS.1 Elaborarea, dezvoltarea, implementarea și menținerea unui Sistem de Management al Calității în conformitate cu prevederile Standardului ISO 9001:2015 care să conducă la creșterea calității, eficienței și a transparenței serviciilor oferite precum și dezvoltarea unui proces de monitorizare și de evaluare a impactului net al serviciilor oferite.
OS.2 Elaborarea, dezvoltarea și implementarea unor sisteme de management al performanței în baza Balance ScoreCard.
OS.3 Dezvoltarea abilităților specifice ale personalului public în domeniul managementului calității în vederea elaborării, implementării și menținerii unor sisteme de management al calității și performanței la nivelul beneficiarului astfel încât să se mențină la un standard european calitatea serviciilor acordate. 
OS.4 Dezvoltarea de noi abilități ale personalului în vederea optimizării proceselor decizionale orientate catre cetateni.</t>
  </si>
  <si>
    <t>CP 12 less/2018</t>
  </si>
  <si>
    <t>MN</t>
  </si>
  <si>
    <t>CP 13 less/2019</t>
  </si>
  <si>
    <t>DINAMIC – Dâmbovița – interacțiuni la nivel administrativ între modernizare, interconectivitate, competențe</t>
  </si>
  <si>
    <t>Obiectivul general al proiectului îl constituie Cresterea calitatii actului administrativ la nivelul UAT Judetul DB, prin consolidarea procesului
de planificare strategica si implementarea masurilor de simplificare si modernizare a procedurile administrative
Obiectivele specifice ale proiectului
1. 1. Consolidarea capacitatii de planificare strategica si de îmbunataþire a procesului de fundamentare a deciziilor la nivelul UAT
Judetul DB, prin elaborarea Strategiei de dezvoltare a serviciilor sociale a judeþului DB si a Planului Strategic Instituþional.
2. 2. Simplificarea procedurilor administrative si reducerea birocraþiei pentru cetaþeni prin dezvoltarea si implementarea de soluþii
informatice la nivelul UAT Judetul DB, pentru serviciile partajate din domeniul urbanismului si al serviciilor de asistenþa sociala
pentru copii aflaþi în dificultate.
Solutiile informatice dezvoltate vizeaza inclusiv cresterea gradului de accesibilitate pentru persoanele cu dizabilitati
3. 3. Reducerea timpilor de raspuns la solicitarile adresate UAT Judetul DB, prin digitalizarea si retro-digitalizarea arhivei
electronice pentru documentele cu valoare operationala in prezent
4. 4. Îmbunataþirea abilitaþilor si competentelor angajatilor UAT Judetul DB, prin participarea la sesiuni de instruire pe teme specifice
actiunilor prevazute prin proiect</t>
  </si>
  <si>
    <t>AA1/26.05.2020 durata</t>
  </si>
  <si>
    <t>Completarea Parcului Auto din Municipiul Târgoviște prin achiziționarea de vehicule ecologice destinate transportului public urban</t>
  </si>
  <si>
    <t>Târgoviște, jud.Dâmbovița</t>
  </si>
  <si>
    <t>Îmbunătățirea transportului public urban prin achiziționarea de vehicule ecologice, construirea infrastructurii necesară transportului, modernizarea și reabilitarea infrastructurii rutiere pe coridoarele deservite de transport public în Municipiul Târgoviște</t>
  </si>
  <si>
    <t>Reabilitarea, modernizarea și extinderea Liceului Tehnologic Pucioasa</t>
  </si>
  <si>
    <t>Extinderea și echiparea infrastructurii educaționale la Universitatea "VALAHIA" din Târgoviște</t>
  </si>
  <si>
    <t>Universitatea VALAHIA</t>
  </si>
  <si>
    <t>Instituție învățământ superior de stat</t>
  </si>
  <si>
    <t>Construire 3 blocuri cu locuințe sociale în orașul Pucioasa și îmbunătățirea spațiilor publice urbane din zonă</t>
  </si>
  <si>
    <t>Reabilitarea, Modernizarea și Dotarea Bibliotecii orășenești și Reabilitarea, Modernizarea și Extinderea sistemului de supraveghere video din orașul Pucioasa</t>
  </si>
  <si>
    <t>Îmbunătățirea calității vieții populației în Municipiul Moreni, județul Dâmbovița</t>
  </si>
  <si>
    <t>21/06.02.2017 - contract finalizat</t>
  </si>
  <si>
    <t>nr.3/24.09.2020</t>
  </si>
  <si>
    <t>FINALIZAT</t>
  </si>
  <si>
    <t>G.O. - MASURI INTEGRATE PENTRU DEZVOLTAREA COMUNEI GURA OCNITEI</t>
  </si>
  <si>
    <t>COMUNA GURA-OCNITEI/P 1 SCOALA GIMNAZIALA GURA - OCNITEI/INVATAMANT GIMNAZIAL</t>
  </si>
  <si>
    <t>Obiectivul general al proiectului il reprezinta dezvoltarea comunitara prin masuri integrate, in vederea responsabilizarii comunitatii locale
din Comuna Gura ocnitei (Obiectivul tematic 9: Promovarea incluziunii sociale, combaterea saraciei si a oricarei forme de discriminare),
prin acordarea de sprijin pentru dezvoltarea unor operatiuni integrate pentru un numar de 280 de persoane, intr-o perioada de 24 de luni.</t>
  </si>
  <si>
    <t xml:space="preserve"> Sud Muntenia</t>
  </si>
  <si>
    <t>Gura Ocnitei</t>
  </si>
  <si>
    <t>L-unitate administrativ teritoriala nivel local/ P1 institutie de învatamânt pre-universitar de stat acreditata</t>
  </si>
  <si>
    <t>Dezvoltare integrata in comunitatea Petresti</t>
  </si>
  <si>
    <t>COMUNA PETRESTI/P1 SCOALA GIMNAZIALA PETRESTI</t>
  </si>
  <si>
    <t>Reducerea numarului de persoane apartinand comunitatii marginalizate din Com. Petresti, aflate in risc de saracie si excluziune sociala,
prin implementarea de interventii integrate de ocupare, educatie, formare profesionala, asistenta sociala si imbunatatirea conditiilor de trai,
in contextul mecanismului DLRC</t>
  </si>
  <si>
    <t xml:space="preserve"> Petresti</t>
  </si>
  <si>
    <t>L-institutii publice aflate în subordinea sau sub coordonarea consiliului local/primarului/ P1 institutie de învatamânt pre-universitar de stat acreditata</t>
  </si>
  <si>
    <t>"Pentru tine - o sansa la integrare"</t>
  </si>
  <si>
    <t>DIRECTIA DE ASISTENTA SOCIALA TIRGOVISTE</t>
  </si>
  <si>
    <t>Obiectivul general al proiectului este integrararea socio-profesionala a unui numar de 70 persoane care parasesc sau nu sistemul de
protectie sociala.
Conform actualei legislaþii, odata cu terminarea instruirii scolare si profesionale, tinerii ocrotiþi în centrele rezidenþiale sunt nevoiþi, sa
paraseasca instituþia si sa-si gaseasca singuri propriul drum în viaþa. Din pacate, ei nu sunt pregatiþi pentru a face acest pas catre
independenþa, de aceea prezentul proiectul doreste ca prin furnizarea unor servicii de specialitate din domeniul socio-profesional sa ajute
un numar de 70 de copii sau tineri care parasesc sau nu sistemul de protectie sociala, sa se integreze in comunitate, astfel se evita ca
acestia sa ajunga in situatii de disconfort, inadaptare, marginalizare sau chiar excludere sociala si sa faciliteze tranzitia la o viata
independenta.
Prin activitatile proiectului, grupul tinta va beneficia de: sprijin pentru imbunatatirea conditiilor actuale, suport specializat pentru
facilitarea tranzitiei de la viata de plasament la cea independenta, servicii integrate de informare, evaluare si consiliere in vederea angajarii
si mentinerii locului de munca, precum si sprijin financiar pentru asigurarea unei locuinte si a platii utilitatilor.</t>
  </si>
  <si>
    <t xml:space="preserve"> Municipiul Târgoviste</t>
  </si>
  <si>
    <t>L-institutii publice aflate în subordinea sau sub coordonarea consiliului local/primarului</t>
  </si>
  <si>
    <t>Stagii de practica pentru elevii din invatamantul tehnic - calificari in servicii</t>
  </si>
  <si>
    <t>DATA SERV ACCOUNTING SRL/P1 COLEGIUL ECONOMIC "ION GHICA"/economic</t>
  </si>
  <si>
    <t>PROIECTUL PUNE ACCENT PE SECTOARELE ECONOMICE CU POTENTIAL COMPETITIV IDENTIFICATE CONFORM SNC SI
DOMENIILE DE SPECIALIZARE INTELIGENTE CONFORM SNCDI - MINIM 20% DIN STAGIILE DE PRACTICA VOR FI EFECTUATE
LA OPERATORI ECONOMICI ALE CAROR CODURI CAEN SE REGASESC IN ANEXA 5 LA GIDUL CONDITII SPECIFICE SAU
ENTITATI CARE ACTIVEAZA IN DOMENII DE SPECIALIZARE INTELIGENTA IN CORELARE CU DOMENIILE DE SPECIALIZARE
CONFORM ANEXEI 5 BIS LA GHIDUL CONDITII SPECIFICE.</t>
  </si>
  <si>
    <t xml:space="preserve"> Dâmbovita</t>
  </si>
  <si>
    <t>L-microîntreprindere/ P1-institutie de învatamânt pre-universitar de stat acreditata</t>
  </si>
  <si>
    <t>Solutie Inovativa  Colaborativa pentru post productia audio-video utilizand mecanisme de Inteligenta Artificiala</t>
  </si>
  <si>
    <t>COMPANIA DE SUNET SRL</t>
  </si>
  <si>
    <t>Obiectivul general il constituie diversificarea serviciilor si cresterea productivitatii firmei COMPANIA DE SUNET srl prin dezvoltarea unei Solutii Inovative &amp; Colaborative pentru post-productia audio-video de inalta rezolutie utilizand mecanisme de Inteligenta Artificiala.</t>
  </si>
  <si>
    <t>Crevedia, sat Cocani</t>
  </si>
  <si>
    <t>Platforma de automatizare infrastructura IT, augmentata cu tehnologii de vanzare produse digitale</t>
  </si>
  <si>
    <t>8000 PLUS DESIGN SOLUTIONS SRL</t>
  </si>
  <si>
    <t>Obiectivul general al proiectuluiexperimental pentru realizarea unei platforme solftware inovatoare care va furniza instrumente de creare, optimizare si promovare automatizat a magazinelor online cu accent pe piaþa digital, care va integra pe verticala solutiile TIC obtinute prin abordarea domeniilor stiintifice: -Sisteme informatice avansate pentru e-servicii; -Noi metode manageriale, de marketing si dezvoltare antreprenoriala pentru competitivitate organizationala; -Tehnologie, organizatie si schimbare culturala; -Patrimoniul material/nonmaterial, turismul cultural; -industriile creative; -Capitalul uman, cultural si social;  -Calculatoare si sisteme automate;  -Tehnologia societatii informationale.</t>
  </si>
  <si>
    <t>IoT MEDICAL ASSET MANAGEMENT SOFTWARE</t>
  </si>
  <si>
    <t>IMADO SRL</t>
  </si>
  <si>
    <t>Obiectivul general al proiectului este cresterea competitivitatii economice a firmei IMADO SRL, prin activitati de inovare si inglobarea tehnologiilor TIC si realizarea unui produs inovativ nou, prin dezvoltarea unui aplicatii software inovative de management a activelor din spitale si optimizarea utilizarii acestora de catre stakeholderii interesati.</t>
  </si>
  <si>
    <t>E-CIRCLE - Platforma Inovativa pentru Economia Circulara</t>
  </si>
  <si>
    <t>VERTET OIL SRL</t>
  </si>
  <si>
    <t>Obiectivul general al proiectul îl reprezinta sustinerea inovarii si cresterea productivitatii societatii Vertet Oil SRL prin crearea unei platforme inovative (E-CIRCLE) pentru gestionarea integrata a deseurilor in vederea implementarii conceptului de economie circulara cu ajutorul a patru componente digitale: OPEN DATA si OPEN PLATFORM, AI (ARTIFICIAL INTELIGENCE), precum si CLOUD COMPUTING.</t>
  </si>
  <si>
    <t>AP2/11i/2.1</t>
  </si>
  <si>
    <t>AP2/11i/2.2</t>
  </si>
  <si>
    <t>DB</t>
  </si>
  <si>
    <t>Reconversia și refuncționalizarea terenului din vecinătatea Complexului Turistic de Natație
Târgoviște prin crearea de facilități pentru recreere – Etapa I</t>
  </si>
  <si>
    <t>Înființare centru de zi pentru persoane vârstnice în comuna Potlogi</t>
  </si>
  <si>
    <t>UAT Comuna Potlogi</t>
  </si>
  <si>
    <t>Potlogi</t>
  </si>
  <si>
    <t>Înființare centru de zi pentru persoane vârstnice în orașul Fieni. Județul Dâmbovița(POR 2014 - 2020)</t>
  </si>
  <si>
    <t>UAT Oraș Fieni</t>
  </si>
  <si>
    <t>Fieni</t>
  </si>
  <si>
    <t>Construire Școala cu clasele 0-VIII în sat Corbii Mari, comuna Corbii Mari, județul Dâmbovița</t>
  </si>
  <si>
    <t>UAT Comuna Corbii Mari</t>
  </si>
  <si>
    <t>sat Corbii Mari</t>
  </si>
  <si>
    <t>Reabilitarea, extinderea și modernizarea Liceului Tehnologic Goga Ionescu</t>
  </si>
  <si>
    <t>UAT Orașul Titu</t>
  </si>
  <si>
    <t>Titu, jud. Dâmbovița</t>
  </si>
  <si>
    <t>Reabilitarea, Modernizarea, Extinderea și Echiparea Grădiniței cu Program Prelungit, nr.4. MORENI</t>
  </si>
  <si>
    <t>Construirea și dotarea Grădiniței "Prichindel" din orașul Pucioasa și îmbunătățirea spațiilor publice urbane din zonă</t>
  </si>
  <si>
    <t xml:space="preserve">LISTA PROIECTELOR CONTRACTATE  - PROGRAMUL OPERAȚIONAL  REGIONAL
JUDETUL DÂMBOVIȚA </t>
  </si>
  <si>
    <t xml:space="preserve">LISTA PROIECTELOR CONTRACTATE - PROGRAMUL OPERAȚIONAL CAPACITATE ADMINISTRATIVĂ
JUDEȚUL DÂMBOVIȚA </t>
  </si>
  <si>
    <t>30.04.2021</t>
  </si>
  <si>
    <t>contract finalizat</t>
  </si>
  <si>
    <t>nr.3/16.12.2020</t>
  </si>
  <si>
    <t>AA1 /12.02.2018
AA2/10.04.2018
AA4/13.09.2018
AA5/05.10.2018
AA6/10.12.2018
AA7/09.04.2019
AA8/30.07.2019
AA9/09.07.2020
AA10/01.10.2020</t>
  </si>
  <si>
    <t>AA1/23.10.2020</t>
  </si>
  <si>
    <t>AA1/16.11.2020</t>
  </si>
  <si>
    <t>AP 8/PI 8.1.A</t>
  </si>
  <si>
    <t>UAT Comuna Mătăsaru</t>
  </si>
  <si>
    <t>Mătăsaru, jud.Dâmbovița</t>
  </si>
  <si>
    <t>Axa Prioritară 9, Protejarea sănătății populației în contextul pandemiei cauzate de COVID-19/    Obiectivul Specific  9.1, Creșterea capacității de gestionare a crizei sanitare COVID 19 
LESS</t>
  </si>
  <si>
    <t>Consolidarea capacității de gestionare a crizei sanitare COVID-19 în cadrul Spitalului Județean de Urgență Târgoviște</t>
  </si>
  <si>
    <t>140881</t>
  </si>
  <si>
    <t>499/02.03.2021</t>
  </si>
  <si>
    <t>SPITALUL JUDEŢEAN DE URGENŢĂ TÂRGOVIŞTE</t>
  </si>
  <si>
    <t>01.02.2020</t>
  </si>
  <si>
    <t>31.07.2021</t>
  </si>
  <si>
    <t>Act Aditional nr.1, mod buget
Act Aditional nr.2, prelungire perioada de implementare de la 44 luni la 66 luni(30.11.2021)</t>
  </si>
  <si>
    <t>Prelungire instructiunea 164(la 64)</t>
  </si>
  <si>
    <t>Act Aditional nr. 1 modificare valoare totala a proiectului</t>
  </si>
  <si>
    <t>Act Aditional nr.1, prelungire perioada de implementare de la 34 luni la 38 luni(31.05.2019)
Act Aditional nr.2, prelungire perioada de implementare de la 38 luni la 41 luni(31.08.2019)</t>
  </si>
  <si>
    <t>Act Aditional nr.1, prelungire perioada de implementare de la 26 luni la 35 luni (26.04.2019)</t>
  </si>
  <si>
    <t>Act Aditional nr.1, prelungire perioada de implementare de la 44 luni la 50 luni(30.05.2020)
Act Aditional nr.2 prelungire perioada de implementare la 62 luni+buget</t>
  </si>
  <si>
    <t>Act Aditional nr.1, prelungire perioada de implementare de la 29 luni la 41 luni</t>
  </si>
  <si>
    <t>Act Aditional nr.1 prelungire perioada de implementare 24 luni</t>
  </si>
  <si>
    <t>Act Aditional nr.1, prel perioada de implementare de la 26 luni la 35 luni(31.05.2019)
Act Aditional nr.2, prelungire perioada de implementare de la 35 luni la 43 luni(31.01.2020)</t>
  </si>
  <si>
    <t>Act Aditional nr.1 prelungire perioada de implementare de la 20 luni la 23 luni(30.08.2018)
Act Aditional nr.2 prelungire perioada de implementare</t>
  </si>
  <si>
    <t>Act Aditional nr.1, prelungire perioada de implementare de la 24 luni la 34 luni(30.08.2018)
Act Aditional nr.2, prelungire perioada de implementare de la 34 luni la 37 luni(30.07.2019)</t>
  </si>
  <si>
    <t xml:space="preserve">Act Aditional nr. 1 modificare CF si prelungire perioada de implementare (pana la 31.10.2020)
Prelungire instructiunea 173(la 54 luni)
Prelungire instructiunea 174(56 luni) </t>
  </si>
  <si>
    <t>Act Aditional nr.1 prelungire perioada de implementare
Act Aditional nr.2, prelungire perioada de implementare de la 16 luni la 23 luni(31.12.2019)</t>
  </si>
  <si>
    <t>Act Aditional nr.1, prelungire perioada de implementare de la 24 luni la 35 luni(31.08.2019)
AA nr 2 prelungire perioada de implementare de la 35 luni la 39 luni(31.12.2019)</t>
  </si>
  <si>
    <t>Act Aditional nr. 1 modificare contract de finantare in urma devenirii societatii platitoare de TVA</t>
  </si>
  <si>
    <t>Act Aditional nr. 1 prelungire perioada de implementare dela 20 luni la 26luni (pana la 30.09.2018)</t>
  </si>
  <si>
    <t>Act Aditional nr.1 prelungire perioada de implementare la 22 luni
Act Aditional nr.2, prelungire perioada de implementare de la 22 la 26(30.11.2018)</t>
  </si>
  <si>
    <t>Act Aditional nr.1, prelungire perioada de implementare de la 9 la 17 luni(30.06.2019)+buget
Act Aditional nr.2, mod buget</t>
  </si>
  <si>
    <t>AA 1 prelungire perioada de implementare cu 14 luni pana la data de 31.12.2020</t>
  </si>
  <si>
    <t>Act Aditional nr.1, mod Cf</t>
  </si>
  <si>
    <t>Prelungire perioada cf instr.142</t>
  </si>
  <si>
    <t>Act Aditional nr.1, prelungire perioada de implementare de la 9 luni la 15 luni(31.07.2019)</t>
  </si>
  <si>
    <t>Act Aditional nr.1, prelungire perioada de implementare de la 26 luni la 32 luni(30.06.2019)
Act Aditional nr.2, prelungire perioada de implementare de la 32 luni la 38 luni(31.12.2019)</t>
  </si>
  <si>
    <t>Act Aditional nr.1, prelungire perioada de implementare de la 30 luni la 36 luni(29.02.2020)</t>
  </si>
  <si>
    <t>Act Aditional nr.1 prelungire perioada de implementare</t>
  </si>
  <si>
    <t>Act Aditional nr.1, prelungire perioada de implementare de la 27 luni la 37 luni(31.03.2020)
Act Aditional nr.2, prelungire perioada de implementare de la 37 luni la 39 luni(31.05.2020) 
Solicitare prelungire in baza Instr. 149</t>
  </si>
  <si>
    <t>Act Aditional nr. 1 prelungire perioada de implementare</t>
  </si>
  <si>
    <t>Act Aditional nr.1, prelungire perioada de implementare de la 33 luni la 45 luni(31.12.2020)
Prelungire instructiunea 174</t>
  </si>
  <si>
    <t>Act Aditional nr.1, prelungire perioada de implementare de la 24 luni la 30 luni(31.12.2018)</t>
  </si>
  <si>
    <t>Act Aditional nr.1, mod buget</t>
  </si>
  <si>
    <t>Act Aditional nr.1, prelungire perioada de implementare de la 24 luni la 30 luni(30.08.2019)
Act aditional nr 2, prelungire perioada de implementare de la 30 luni la 34 luni (31.12.2019)</t>
  </si>
  <si>
    <t>Act Aditional nr.1, prelungire perioada de implementare de la 22 luni la 25 luni(31.03.2019)</t>
  </si>
  <si>
    <t>Act Aditional nr.1, prelungire perioada de implementare de la 26 luni las 31 luni(30.09.2019)</t>
  </si>
  <si>
    <t>Act Aditional nr.1, prelungire perioada de implementare de la 41 luni la 53 luni(31.03.2021)
Prelungire instructiunea 174(65 luni)</t>
  </si>
  <si>
    <t>Act Aditional nr.1, prelungire perioada de implementare de la 12 luni la 30 luni(31.05.2021)</t>
  </si>
  <si>
    <t>AA nr.1 prelungire perioada de implementare de la 71 luni+buget</t>
  </si>
  <si>
    <t>Act Aditional nr.1, mod buget
Act Aditional nr.2 prelungire perioada de implementare de la 42 luni la 51 luni(28.02.2021)</t>
  </si>
  <si>
    <t>AA nr.1 prelungire perioada de implementare la 52 luni+buget
Prelungire instructiune 174(58 luni)</t>
  </si>
  <si>
    <t>Act Aditional nr.1, mod CF
Solicitare prelungire in baza Instructiunii 142</t>
  </si>
  <si>
    <t>Act Aditional nr.1, mod buget
AA nr.2 prelungire la 53 luni(30.04.2021)+buget</t>
  </si>
  <si>
    <t>Act Aditional nr.1, prelungire perioada de implementare de la 30 luni la 39 luni(30.06.2019)</t>
  </si>
  <si>
    <t>Act Aditional nr.1, mod CF</t>
  </si>
  <si>
    <t>Act Aditional nr.1, prelungire perioada de implementare la 52 luni(31.03.2020)
Act Aditional nr.2 prelungire perioada de implementare la 64 luni+buget</t>
  </si>
  <si>
    <t>Act Aditional nr.1, prelungire perioada de implementare la 36 luni(31.03.2020)</t>
  </si>
  <si>
    <t>Act Aditional nr.1, prelungire perioada de implementare de la 40 luni la 46 luni(31.12.2020)
Prelungire instructiunea 174</t>
  </si>
  <si>
    <t>AA 1 - Anexa 2, specificatii tehnice</t>
  </si>
  <si>
    <t>Prelungire instructiunea 174</t>
  </si>
  <si>
    <t>Act Aditional nr.1, prelungire perioada de implementare de la 26 luni la 29 luni(30.09.2019)</t>
  </si>
  <si>
    <t>Act Aditional nr.1, mod CF
Act Aditional nr.2, prelungire perioada de implementare de la 37 luni la 49 luni(28.02.2021)
Prelungire in baza instr 174 la 61 luni</t>
  </si>
  <si>
    <t>Act Aditional nr.1 prelungire perioada de implementare la 50 luni(30.04.2021)</t>
  </si>
  <si>
    <t>Act Aditional nr.1 prelungire perioada de implementare la 58 luni(31.12.2021)</t>
  </si>
  <si>
    <t>Act Aditional nr.1 prelungitre perioada de implementare la 45 luni(30.04.2021)</t>
  </si>
  <si>
    <t>Prelungire instructiunea 174(58 luni)</t>
  </si>
  <si>
    <t>Prelungire Instructiunea 174</t>
  </si>
  <si>
    <t>AP 3/PI 3.1C</t>
  </si>
  <si>
    <t>AP 4/PI 4.2</t>
  </si>
  <si>
    <t>Act Aditional nr.1 mod buget
AA nr.2 mod buget
Prelungire instructiunea 174(38 luni)</t>
  </si>
  <si>
    <t>Act Aditional nr.1 prelungire perioada de implementare la 66 luni+buget</t>
  </si>
  <si>
    <t>Act Aditional nr.1, prelungire perioada de implementare de la 48 luni la 66 luni(31.05.2021)+buget</t>
  </si>
  <si>
    <t>Act Aditional nr.1, mod Anexa 1 Conditii specifice
Act Aditional nr.2, mod Anexa 1 Conditii specifice
Prelungire instructiunea 174(78 luni)</t>
  </si>
  <si>
    <t>Act Aditional nr.1 prelungire perioada de implemntare +buget</t>
  </si>
  <si>
    <t>AP8/PI 8.1A</t>
  </si>
  <si>
    <t>10/10.1B</t>
  </si>
  <si>
    <t>AP 10/PI 10.1/OS 10.2</t>
  </si>
  <si>
    <t>AA nr.1, modif CF
AA nr.2, mod buget
AA nr.3 prelungire perioada de implementare la 64 luni(30.04.2021)</t>
  </si>
  <si>
    <t>AP 8/PI 10.1/OS 10.1A</t>
  </si>
  <si>
    <t>AA nr.1 mod buget</t>
  </si>
  <si>
    <t>AP 10/PI 10.1A/OS 10.3</t>
  </si>
  <si>
    <t>AA nr.1 prelungire perioada de imple la 60 luni+buget</t>
  </si>
  <si>
    <t>13/13.1</t>
  </si>
  <si>
    <t>AA nr.1 mod CF</t>
  </si>
  <si>
    <t>Act Aditional nr.1, mod buget
Act Aditional nr.2 prelungire perioada de implementare (pana la 30.11.2022) si modificare buget</t>
  </si>
  <si>
    <t>AA nr.1 prelungire perioada de implementare de la 43 luni la 73 luni (31.12.2023)</t>
  </si>
  <si>
    <t>Act Aditional nr.1, micsorare perioada de implementare de la 51 luni la 40 luni(01.03.2021)
Act Aditional nr.2, mod buget</t>
  </si>
  <si>
    <t>Act Aditional nr.1, prelungire perioada de implementare de la 78 luni la 98 luni(31.12.2022)+buget</t>
  </si>
  <si>
    <t>Act Aditional nr.1, prelungire perioada de implementare de la 35 luni la 41 luni(30.06.2020)
Act Aditional nr.2, mod buge
Act Aditional nr.3, mod CF</t>
  </si>
  <si>
    <t>Act Aditional nr.1 prelungire perioada la 55 luni+buget</t>
  </si>
  <si>
    <t>Act Aditional nr.1, prelungire perioada de implementare de la 48 luni la 71 luni(28.02.2022)</t>
  </si>
  <si>
    <t>Îmbunătățirea calității vieții populației Orașului Titu prin investiții în infrastructura rutieră, educațională și socio-culturală</t>
  </si>
  <si>
    <t>Îmbunătățirea infrastructurii educaționale prin extinderea, reabilitarea, modernizarea și echiparea Școlii Gimnaziale "Tudor Vladimirescu" din Târgoviște, jud.Dâmbovița</t>
  </si>
  <si>
    <t>Reabilitarea, refuncționalizarea și asigurarea dotării necesare pentru sporirea gradului de confort instituțional al persoanelor cu dizabilități la Școala Gimnazială Specială Târgoviște</t>
  </si>
  <si>
    <t>Târgoviște, str. Ion Ghica nr.2</t>
  </si>
  <si>
    <t>AP 3/PI 3.2</t>
  </si>
  <si>
    <t>Reducerea emisiilor de carbon în orașul Pucioasa și în zonele funcționale ale acestuia</t>
  </si>
  <si>
    <t>Proiect Integrat de Regenerare Urbană SUD</t>
  </si>
  <si>
    <t>Proiect Integrat de Regenerare Urbană Nord</t>
  </si>
  <si>
    <t>Lucrări de consolidare, modernizare, reabilitare, autorizație de funcționare pentru construcția existentă, extindere cu corp școală și sală de sport, împrejmuire și amenajări exterioare teren</t>
  </si>
  <si>
    <t>UAT Comuna Mănești</t>
  </si>
  <si>
    <t>Mănești</t>
  </si>
  <si>
    <t>Reabilitare, modernizare și extindere Școala cu clasele I-VIII Gherghițești</t>
  </si>
  <si>
    <t>UAT Comuna Cobia</t>
  </si>
  <si>
    <t>sat Gherghițești</t>
  </si>
  <si>
    <t>Extindere și dotare Școala Boboci cu 8 săli de clasă și 3 laboratoare, sală de sport, amenajare incintă și împrejmuire</t>
  </si>
  <si>
    <t>UAT Comuna Dragodana</t>
  </si>
  <si>
    <t>Dragodana, jud. Dâmbovița</t>
  </si>
  <si>
    <t>Extindere, modernizare și dotare Școala nr.2 Parc Bucșani, comuna Bucșani, județul Dâmbovița</t>
  </si>
  <si>
    <t>UAT Comuna Bucșani</t>
  </si>
  <si>
    <t>Bucșani, jud.Dâmbovița</t>
  </si>
  <si>
    <t>Modernizare, extindere și dotare Școala Malu cu Flori din Satul Malu cu Flori, în Comuna Malu cu Flori, Județul Dâmbovița</t>
  </si>
  <si>
    <t>UAT Comuna Malu cu Flori</t>
  </si>
  <si>
    <t>Malu cu Flori, jud.Dâmbovița</t>
  </si>
  <si>
    <t>Reabilitare, modernizare și extindere Școala Gimnazială "Șerban Cioculescu", oraș Găești</t>
  </si>
  <si>
    <t>Oraș Găești</t>
  </si>
  <si>
    <t>Construire Școală Generală în comuna Mătăsaru, sat Mătăsaru</t>
  </si>
  <si>
    <t>Îmbunătățirea calității vieții populației prin investiții în infrastructura Orașului Titu</t>
  </si>
  <si>
    <t>Act Aditional nr.1, prelungire perioada de implementare de la 21 luni la 32 luni(13.04.2020)
Act Aditional nr.2 prelungire perioada de implementare de la 58 luni la 68 luni(31.03.2021)
Act Aditional nr.3 prelungire perioada de implementare la 86 luni(30.06.2022)</t>
  </si>
  <si>
    <t>AP 4 Incluziunea socială şi combaterea sărăciei; OS 4 Reducerea numărului de persoane apartinând grupurilor vulnerabile prin furnizarea unor servicii sociale/ medicale/ socio-profesionale/ de formare profesională adecvate nevoilor specifice; PI (ii) integrarea socio-economică a comunităţilor marginalizate, cum ar fi romii</t>
  </si>
  <si>
    <t>OI POCU ME</t>
  </si>
  <si>
    <t>AP 6 Educaţie şi competenţe; OS 6 Îmbunătăţirea competenţelor personalului didactic din învăţământul pre-universitar în vederea promovării unor servicii educaţionale de calitate orientate pe nevoile elevilor şi a unei şcoli incluzive.;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</si>
  <si>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6 Educaţie şi competenţe; OS 18 Obiectiv specific integrat 6.2, 6.3, 6.4, 6.6; PI (i) reducerea şi prevenirea abandonului şcolar timpuriu şi promovarea accesului egal la învăţământul preşcolar, primar şi secundar de calitate, inclusiv la parcursuri de învăţare formale, non-formale şi informale pentru reintegrarea în educaţie şi formare</t>
  </si>
  <si>
    <t>AP 6 Educaţie şi competenţe; OS 19 Obiectiv compozit OS. 6.13 si 6.14;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</si>
  <si>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3 Locuri de muncă pentru toţi; OS 7 Creşterea ocupării prin susţinerea întreprinderilor cu profil non-agricol din zona urbană; PI (iii) activităţi independente, antreprenoriat şi înfiinţare de întreprinderi, inclusiv a unor microîntreprinderi şi a unor întreprinderi mici şi mijlocii inovatoare</t>
  </si>
  <si>
    <t>AP 4 Incluziunea socială şi combaterea sărăciei; OS 1 Reducerea numarului de persoane aflate în risc de sărăcie și excluziune socială din comunitaţi marginalizate în care exista populaţie aparţinând minorităţii roma (acele comunitaţi în care populaţia aparţinând minorităţii roma reprezinta minim 10% din totalul populaţiei la nivelul comunităţii)  aflate în risc de sărăcie şi excluziune socială, prin implementarea de măsuri integrate; PI (ii) integrarea socio-economică a comunităţilor marginalizate, cum ar fi romii</t>
  </si>
  <si>
    <t>AA1 /16.04.2018
AA2/12.07.2018
AA3/31.08.2018
AA4/09.10.2018
AA5/29.01.2019
AA6/09.04.2019
AA7/30.05.2019
AA8/28.11.2019
AA9/21.01.2020
AA10/30.03.2020
AA11/20.11.2020
AA12/18.04.2021</t>
  </si>
  <si>
    <t>AA1/14.09.2018
AA2/19.09.2018
AA4/24.05.2019
AA5/27.06.2019
AA6/19.11.2019
AA7/21.04.2020
AA8/23.10.2020
AA9/12.01.2021
AA10/17.02.2021</t>
  </si>
  <si>
    <t>AP 5 Dezvoltare locală plasată sub responsabilitatea comunităţii; OS 1 Reducerea numărului de persoane aflate în risc de sărăcie și excluziune socială din comunităţile marginalizate (roma şi non-roma) din oraşe cu peste 20.000 locuitori, cu accent pe cele cu populaţie aparţinând minorităţii roma, prin implementarea de măsuri/ operaţiuni integrate în contextul mecanismului de DLRC.; PI (vi) strategii de dezvoltare locală elaborate la nivelul comunităţii</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</si>
  <si>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</si>
  <si>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AP 4 Incluziunea socială şi combaterea sărăciei; OS 20 Obiectiv specific integrat OS 4.12, OS 4.13; PI (iv) creşterea accesului la servicii accesibile, durabile şi de înalta calitate, inclusiv asistenţă medicală şi servicii sociale de interes general</t>
  </si>
  <si>
    <t>AA1/15.03.2021</t>
  </si>
  <si>
    <t>AP 6 Educaţie şi competenţe; OS 14 Creşterea participării la programele de învățare la locul de muncă a elevilor și ucenicilor din învăţământ secundar şi terţiar non-universitar, cu accent pe sectoarele economice cu potenţial competitiv identificate conform SNC şi din domeniile de specializare inteligentă conform SNCDI; PI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</si>
  <si>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 6 Educaţie şi competenţe; OS 12 Creşterea participării la programele de formare profesională continuă, cu accent pe acei adulţi, cu un nivel scazut de calificare şi persoanele cu vârsta de peste 40 ani, din zone rurale defavorizate, inclusiv prin recunoaşterea şi certificarea rezultatelor învăţării dobândite în contexte non-formale şi informale; PI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</si>
  <si>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Calificari superioare pentru un viitor mai bun</t>
  </si>
  <si>
    <t>ESTETIC CLAS SRL/ P1 ASOCIATIA DE TURISM RURAL DÂMBOVITA</t>
  </si>
  <si>
    <t>Obiectivul proiectului consta in cresterea participarii a 660 de angajati din jud Dambovita, la programele de formare profesionala continua,
cu accent pe persoanele cu un nivel scazut de calificare si persoanele cu varsta de peste 40 ani, din zone rurale, prin actualizarea
cunostintelor, a aptitudinilor si a competentelor fortei de munca si promovarea unor cai de invatare flexibile, utilizand inclusiv actiuni de
consiliere profesionala, precum si programe de formare profesionala continua, corelate cu nevoile specifice ale grupului tinta.</t>
  </si>
  <si>
    <t>L - întreprindere mica/P1 organism neguvernamental nonprofit (persoana juridica de drept privat fara scop patrimonial)</t>
  </si>
  <si>
    <t>AP 6 Educaţie şi competenţe; OS 1 Creşterea numărului de tineri NEETs şomeri cu vârsta între 16 - 24 ani, înregistraţi la SPO care se reîntorc în educaţie în programe de tip a doua şansă, inclusiv în programe de formare profesională iniţială; PI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</si>
  <si>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Viitorul incepe azi</t>
  </si>
  <si>
    <t>L: ASOCIATIA "INSTITUTUL PENTRU POLITICI SOCIALE"/P1: INSPECTORATUL SCOLAR JUDETEAN DAMBOVITA</t>
  </si>
  <si>
    <t>Stimularea integrarii pe piata muncii a tinerilor NEETs din Regiunea Sud – Muntenia, judetul Dambovita, prin furnizarea de masuri inovative de (re)integrare in sistemul de educatie. Obiectivele specifice si activitatile propuse prin prezentul proiect, raspund nevoilor de sustinere a tinerilor din regiunea mentionat a pe piata muncii, nevoi identificat e in urma cercetarilo r/studiilor
/date furnizate de catre partenerii implicati in proiect.</t>
  </si>
  <si>
    <t xml:space="preserve">Sud – Muntenia </t>
  </si>
  <si>
    <t>Judetul Dâmboviţa</t>
  </si>
  <si>
    <t>L: organism neguvernamental nonprofit (persoană juridică de drept privat fără scop patrimonial)/P1: autoritate a administratiei publice centrale finantata integral de la bugetul de stat sau BAS</t>
  </si>
  <si>
    <t>Eficientizarea energetică a Grădiniței cu program prelungit "Micul Prinț" Pucioasa</t>
  </si>
  <si>
    <t>AP 8/PI 8.1/OS 8.3A</t>
  </si>
  <si>
    <t>Înființare centru de zi pentru persoane vârstnice în comuna Cornești</t>
  </si>
  <si>
    <t>UAT Comuna Cornești</t>
  </si>
  <si>
    <t>Cornești, jud.Dâmbovița</t>
  </si>
  <si>
    <t>Reabilitare, modernizare și dotare Școală Gimnazială cu clasele V-VIII Broșteni, comuna Vișina, județul Dâmbovița</t>
  </si>
  <si>
    <t>Construire Școala cu clasele 0-VIII în sat Ungureni, comuna Corbii Mari, județul Dâmbovița</t>
  </si>
  <si>
    <t>Reabilitarea, modernizarea, dezvoltarea și echiparea infrastructurii educaționale Școala cu clasele I-VIII sat Poroinica, comuna Mătăsaru, județul Dâmbovița</t>
  </si>
  <si>
    <t>Reabilitare, modernizare, dotare și extindere (prin desființare corp C2) Școala Gimnazială nr.4, Municipiul Moreni, Județul Dâmbovița</t>
  </si>
  <si>
    <t>Reabilitarea, extinderea și modernizarea Școlii Gimnaziale Diaconu Coresi, oraș Fieni, județ Dâmbovița</t>
  </si>
  <si>
    <t>Modernizare și extindere Școala Gimnazială clasele I-VIII, comuna Costeștii din Vale, județul Dâmbovița</t>
  </si>
  <si>
    <t>UAT Comuna Costeștii din Vale</t>
  </si>
  <si>
    <t>Reabilitare, modernizare, extindere și echipare Școala Gimnazială din satul Gura Ocniței, comuna Gura Ocniței, județul Dâmbovița</t>
  </si>
  <si>
    <t>UAT Comuna Gura Ocniței</t>
  </si>
  <si>
    <t>Reabilitare, modernizare, extindere, dotare Școala Gimnazială Răzvad, sat Răzvad, comuna Răzvad, județul Dâmbovița</t>
  </si>
  <si>
    <t>UAT Comuna Răzvad</t>
  </si>
  <si>
    <t>Comuna Vișina</t>
  </si>
  <si>
    <t>sat Ungureni</t>
  </si>
  <si>
    <t>Municipiul Moreni, Bulevardul Petrolului nr.3</t>
  </si>
  <si>
    <t>Fieni, jud. Dambovita</t>
  </si>
  <si>
    <t>Costeștii din Vale</t>
  </si>
  <si>
    <t>Răzvad, jud. Dâmbovița</t>
  </si>
  <si>
    <t>Reabilitarea, modernizarea, extinderea și dotarea Grădiniței cu Program Prelungit nr.2 din orașul Pucioasa și îmbunătățirea spațiilor publice urbane din zonă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</si>
</sst>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 _l_e_i_-;\-* #,##0.00\ _l_e_i_-;_-* &quot;-&quot;??\ _l_e_i_-;_-@_-"/>
    <numFmt numFmtId="165" formatCode="_-* #,##0.00\ _L_e_i_-;\-* #,##0.00\ _L_e_i_-;_-* &quot;-&quot;??\ _L_e_i_-;_-@_-"/>
    <numFmt numFmtId="167" formatCode="dd\.mm\.yyyy;@"/>
  </numFmts>
  <fonts count="38" x14ac:knownFonts="1">
    <font>
      <sz val="11"/>
      <color theme="1"/>
      <name val="Calibri"/>
      <family val="2"/>
      <charset val="238"/>
      <scheme val="minor"/>
    </font>
    <font>
      <sz val="11"/>
      <color theme="1"/>
      <name val="Calibri"/>
      <family val="2"/>
      <charset val="238"/>
      <scheme val="minor"/>
    </font>
    <font>
      <b/>
      <sz val="12"/>
      <name val="Calibri"/>
      <family val="2"/>
      <charset val="238"/>
      <scheme val="minor"/>
    </font>
    <font>
      <b/>
      <sz val="10"/>
      <name val="Calibri"/>
      <family val="2"/>
      <charset val="238"/>
      <scheme val="minor"/>
    </font>
    <font>
      <b/>
      <sz val="12"/>
      <color theme="1"/>
      <name val="Calibri"/>
      <family val="2"/>
      <charset val="238"/>
      <scheme val="minor"/>
    </font>
    <font>
      <sz val="12"/>
      <color theme="1"/>
      <name val="Calibri"/>
      <family val="2"/>
      <charset val="238"/>
      <scheme val="minor"/>
    </font>
    <font>
      <sz val="11"/>
      <color rgb="FF000000"/>
      <name val="Calibri"/>
      <family val="2"/>
      <charset val="238"/>
    </font>
    <font>
      <sz val="10"/>
      <color theme="1"/>
      <name val="Calibri"/>
      <family val="2"/>
      <charset val="238"/>
      <scheme val="minor"/>
    </font>
    <font>
      <sz val="11"/>
      <color theme="1"/>
      <name val="Calibri"/>
      <family val="2"/>
      <scheme val="minor"/>
    </font>
    <font>
      <sz val="11"/>
      <name val="Calibri"/>
      <family val="2"/>
      <charset val="238"/>
      <scheme val="minor"/>
    </font>
    <font>
      <sz val="11"/>
      <color indexed="8"/>
      <name val="Calibri"/>
      <family val="2"/>
      <charset val="238"/>
    </font>
    <font>
      <sz val="11"/>
      <color rgb="FF3F3F76"/>
      <name val="Calibri"/>
      <family val="2"/>
      <scheme val="minor"/>
    </font>
    <font>
      <sz val="11"/>
      <color indexed="8"/>
      <name val="Calibri"/>
      <family val="2"/>
    </font>
    <font>
      <sz val="10"/>
      <color theme="1"/>
      <name val="Calibri"/>
      <family val="2"/>
      <scheme val="minor"/>
    </font>
    <font>
      <sz val="11"/>
      <color indexed="8"/>
      <name val="Calibri"/>
      <family val="2"/>
      <scheme val="minor"/>
    </font>
    <font>
      <sz val="10"/>
      <name val="MS Sans Serif"/>
      <family val="2"/>
    </font>
    <font>
      <sz val="11"/>
      <color rgb="FF000000"/>
      <name val="Calibri"/>
      <family val="2"/>
      <charset val="238"/>
    </font>
    <font>
      <b/>
      <sz val="14"/>
      <name val="Calibri"/>
      <family val="2"/>
      <charset val="238"/>
      <scheme val="minor"/>
    </font>
    <font>
      <sz val="10"/>
      <name val="Arial"/>
      <family val="2"/>
      <charset val="238"/>
    </font>
    <font>
      <b/>
      <sz val="11"/>
      <name val="Calibri"/>
      <family val="2"/>
      <scheme val="minor"/>
    </font>
    <font>
      <b/>
      <sz val="12"/>
      <name val="Calibri"/>
      <family val="2"/>
      <scheme val="minor"/>
    </font>
    <font>
      <b/>
      <i/>
      <sz val="11"/>
      <name val="Calibri"/>
      <family val="2"/>
      <scheme val="minor"/>
    </font>
    <font>
      <b/>
      <sz val="14"/>
      <name val="Calibri"/>
      <family val="2"/>
      <scheme val="minor"/>
    </font>
    <font>
      <b/>
      <sz val="11"/>
      <color rgb="FF000000"/>
      <name val="Calibri"/>
      <family val="2"/>
      <charset val="238"/>
    </font>
    <font>
      <sz val="11"/>
      <color rgb="FF000000"/>
      <name val="Calibri"/>
      <family val="2"/>
    </font>
    <font>
      <sz val="10"/>
      <color rgb="FF000000"/>
      <name val="Calibri"/>
      <family val="2"/>
      <charset val="238"/>
      <scheme val="minor"/>
    </font>
    <font>
      <b/>
      <sz val="10"/>
      <color rgb="FF000000"/>
      <name val="Calibri"/>
      <family val="2"/>
      <charset val="238"/>
      <scheme val="minor"/>
    </font>
    <font>
      <sz val="11"/>
      <color rgb="FF9C6500"/>
      <name val="Calibri"/>
      <family val="2"/>
      <scheme val="minor"/>
    </font>
    <font>
      <sz val="12"/>
      <name val="Calibri"/>
      <family val="2"/>
      <charset val="238"/>
      <scheme val="minor"/>
    </font>
    <font>
      <sz val="10"/>
      <name val="Calibri"/>
      <family val="2"/>
      <charset val="238"/>
      <scheme val="minor"/>
    </font>
    <font>
      <b/>
      <sz val="10"/>
      <color theme="1"/>
      <name val="Calibri"/>
      <family val="2"/>
      <charset val="238"/>
      <scheme val="minor"/>
    </font>
    <font>
      <sz val="10"/>
      <name val="Calibri"/>
      <family val="2"/>
      <scheme val="minor"/>
    </font>
    <font>
      <i/>
      <sz val="10"/>
      <color theme="1"/>
      <name val="Calibri"/>
      <family val="2"/>
      <scheme val="minor"/>
    </font>
    <font>
      <b/>
      <i/>
      <sz val="9"/>
      <color theme="1"/>
      <name val="Calibri"/>
      <family val="2"/>
      <scheme val="minor"/>
    </font>
    <font>
      <sz val="9"/>
      <color theme="1"/>
      <name val="Calibri"/>
      <family val="2"/>
      <scheme val="minor"/>
    </font>
    <font>
      <b/>
      <sz val="10"/>
      <color theme="1"/>
      <name val="Calibri"/>
      <family val="2"/>
      <scheme val="minor"/>
    </font>
    <font>
      <b/>
      <sz val="10"/>
      <color rgb="FF000000"/>
      <name val="Calibri"/>
      <family val="2"/>
      <scheme val="minor"/>
    </font>
    <font>
      <b/>
      <sz val="10"/>
      <name val="Calibri"/>
      <family val="2"/>
      <scheme val="minor"/>
    </font>
  </fonts>
  <fills count="6">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bgColor indexed="64"/>
      </patternFill>
    </fill>
    <fill>
      <patternFill patternType="solid">
        <fgColor rgb="FFFFEB9C"/>
      </patternFill>
    </fill>
  </fills>
  <borders count="48">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40">
    <xf numFmtId="0" fontId="0" fillId="0" borderId="0"/>
    <xf numFmtId="0" fontId="6"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164" fontId="1" fillId="0" borderId="0" applyFont="0" applyFill="0" applyBorder="0" applyAlignment="0" applyProtection="0"/>
    <xf numFmtId="0" fontId="11" fillId="2" borderId="1" applyNumberFormat="0" applyAlignment="0" applyProtection="0"/>
    <xf numFmtId="165" fontId="8" fillId="0" borderId="0" applyFont="0" applyFill="0" applyBorder="0" applyAlignment="0" applyProtection="0"/>
    <xf numFmtId="43" fontId="12"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3" fillId="0" borderId="0"/>
    <xf numFmtId="0" fontId="15" fillId="0" borderId="0"/>
    <xf numFmtId="0" fontId="1" fillId="0" borderId="0"/>
    <xf numFmtId="0" fontId="1" fillId="0" borderId="0"/>
    <xf numFmtId="0" fontId="14" fillId="0" borderId="0"/>
    <xf numFmtId="164" fontId="1" fillId="0" borderId="0" applyFont="0" applyFill="0" applyBorder="0" applyAlignment="0" applyProtection="0"/>
    <xf numFmtId="164" fontId="1" fillId="0" borderId="0" applyFont="0" applyFill="0" applyBorder="0" applyAlignment="0" applyProtection="0"/>
    <xf numFmtId="0" fontId="16" fillId="0" borderId="0"/>
    <xf numFmtId="0" fontId="16" fillId="0" borderId="0"/>
    <xf numFmtId="164" fontId="1" fillId="0" borderId="0" applyFont="0" applyFill="0" applyBorder="0" applyAlignment="0" applyProtection="0"/>
    <xf numFmtId="0" fontId="18" fillId="0" borderId="0"/>
    <xf numFmtId="0" fontId="1" fillId="0" borderId="0"/>
    <xf numFmtId="0" fontId="18" fillId="0" borderId="0"/>
    <xf numFmtId="0" fontId="8" fillId="0" borderId="0"/>
    <xf numFmtId="0" fontId="23" fillId="0" borderId="0"/>
    <xf numFmtId="0" fontId="24" fillId="0" borderId="0"/>
    <xf numFmtId="0" fontId="27" fillId="5" borderId="0" applyNumberFormat="0" applyBorder="0" applyAlignment="0" applyProtection="0"/>
  </cellStyleXfs>
  <cellXfs count="414">
    <xf numFmtId="0" fontId="0" fillId="0" borderId="0" xfId="0"/>
    <xf numFmtId="0" fontId="4" fillId="0" borderId="5" xfId="0" applyFont="1" applyFill="1" applyBorder="1" applyAlignment="1">
      <alignment horizontal="left" vertical="center"/>
    </xf>
    <xf numFmtId="3" fontId="5" fillId="0" borderId="9" xfId="0" applyNumberFormat="1" applyFont="1" applyFill="1" applyBorder="1" applyAlignment="1">
      <alignment horizontal="center" vertical="center"/>
    </xf>
    <xf numFmtId="0" fontId="4" fillId="4" borderId="12" xfId="0" applyFont="1" applyFill="1" applyBorder="1" applyAlignment="1">
      <alignment horizontal="left" vertical="center"/>
    </xf>
    <xf numFmtId="0" fontId="0" fillId="0" borderId="0" xfId="0" applyFont="1"/>
    <xf numFmtId="0" fontId="0" fillId="0" borderId="0" xfId="0" applyFont="1" applyBorder="1"/>
    <xf numFmtId="3" fontId="3" fillId="0" borderId="0" xfId="0" applyNumberFormat="1" applyFont="1" applyFill="1" applyBorder="1" applyAlignment="1">
      <alignment horizontal="center" vertical="center" wrapText="1"/>
    </xf>
    <xf numFmtId="164" fontId="3" fillId="0" borderId="0" xfId="32"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4" fillId="0" borderId="0" xfId="0" applyNumberFormat="1" applyFont="1" applyBorder="1" applyAlignment="1">
      <alignment horizontal="center" vertical="center"/>
    </xf>
    <xf numFmtId="3" fontId="4" fillId="0" borderId="0" xfId="0" applyNumberFormat="1" applyFont="1" applyBorder="1" applyAlignment="1">
      <alignment horizontal="center" vertical="center"/>
    </xf>
    <xf numFmtId="0" fontId="4" fillId="0" borderId="0" xfId="0" applyFont="1" applyBorder="1" applyAlignment="1">
      <alignment horizontal="left" vertical="center"/>
    </xf>
    <xf numFmtId="3" fontId="5" fillId="0" borderId="0" xfId="0" applyNumberFormat="1" applyFont="1" applyFill="1" applyBorder="1" applyAlignment="1">
      <alignment horizontal="center" vertical="center"/>
    </xf>
    <xf numFmtId="3" fontId="5" fillId="0" borderId="0" xfId="0" applyNumberFormat="1" applyFont="1" applyBorder="1" applyAlignment="1">
      <alignment horizontal="center" vertical="center"/>
    </xf>
    <xf numFmtId="0" fontId="4" fillId="0" borderId="0" xfId="0" applyFont="1" applyFill="1" applyBorder="1" applyAlignment="1">
      <alignment horizontal="left" vertical="center"/>
    </xf>
    <xf numFmtId="3" fontId="5" fillId="0" borderId="27"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0" fontId="0" fillId="0" borderId="0" xfId="0" applyFont="1" applyAlignment="1">
      <alignment horizontal="center" vertical="center"/>
    </xf>
    <xf numFmtId="0" fontId="19" fillId="4" borderId="0" xfId="0" applyFont="1" applyFill="1" applyBorder="1" applyAlignment="1">
      <alignment horizontal="center" vertical="center"/>
    </xf>
    <xf numFmtId="0" fontId="20" fillId="4" borderId="0" xfId="0" applyFont="1" applyFill="1" applyBorder="1" applyAlignment="1">
      <alignment horizontal="center" vertical="center"/>
    </xf>
    <xf numFmtId="4" fontId="19" fillId="4" borderId="0" xfId="0" applyNumberFormat="1" applyFont="1" applyFill="1" applyBorder="1" applyAlignment="1">
      <alignment horizontal="center" vertical="center"/>
    </xf>
    <xf numFmtId="4" fontId="21" fillId="4" borderId="0" xfId="0" applyNumberFormat="1" applyFont="1" applyFill="1" applyBorder="1" applyAlignment="1">
      <alignment horizontal="center" vertical="center"/>
    </xf>
    <xf numFmtId="4" fontId="7" fillId="0" borderId="0" xfId="0" applyNumberFormat="1" applyFont="1" applyAlignment="1">
      <alignment horizontal="center" vertical="center"/>
    </xf>
    <xf numFmtId="0" fontId="7" fillId="0" borderId="0" xfId="0" applyFont="1" applyAlignment="1">
      <alignment horizontal="center" vertical="center"/>
    </xf>
    <xf numFmtId="0" fontId="4" fillId="3" borderId="8" xfId="0" applyFont="1" applyFill="1" applyBorder="1" applyAlignment="1">
      <alignment horizontal="left" vertical="center"/>
    </xf>
    <xf numFmtId="3" fontId="4" fillId="3" borderId="17" xfId="0" applyNumberFormat="1" applyFont="1" applyFill="1" applyBorder="1" applyAlignment="1">
      <alignment horizontal="center" vertical="center"/>
    </xf>
    <xf numFmtId="3" fontId="0" fillId="0" borderId="0" xfId="0" applyNumberFormat="1"/>
    <xf numFmtId="0" fontId="5" fillId="4" borderId="37" xfId="0" applyFont="1" applyFill="1" applyBorder="1" applyAlignment="1">
      <alignment horizontal="left" vertical="center"/>
    </xf>
    <xf numFmtId="3" fontId="5" fillId="4" borderId="38" xfId="0" applyNumberFormat="1" applyFont="1" applyFill="1" applyBorder="1" applyAlignment="1">
      <alignment horizontal="center" vertical="center"/>
    </xf>
    <xf numFmtId="3" fontId="5" fillId="4" borderId="35" xfId="0" applyNumberFormat="1" applyFont="1" applyFill="1" applyBorder="1" applyAlignment="1">
      <alignment horizontal="center" vertical="center"/>
    </xf>
    <xf numFmtId="0" fontId="5" fillId="0" borderId="37" xfId="0" applyFont="1" applyFill="1" applyBorder="1" applyAlignment="1">
      <alignment horizontal="left" vertical="center"/>
    </xf>
    <xf numFmtId="3" fontId="5" fillId="0" borderId="19" xfId="0" applyNumberFormat="1" applyFont="1" applyFill="1" applyBorder="1" applyAlignment="1">
      <alignment horizontal="center" vertical="center"/>
    </xf>
    <xf numFmtId="3" fontId="5" fillId="0" borderId="29" xfId="0" applyNumberFormat="1" applyFont="1" applyFill="1" applyBorder="1" applyAlignment="1">
      <alignment horizontal="center" vertical="center"/>
    </xf>
    <xf numFmtId="3" fontId="5" fillId="4" borderId="19" xfId="0" applyNumberFormat="1" applyFont="1" applyFill="1" applyBorder="1" applyAlignment="1">
      <alignment horizontal="center" vertical="center"/>
    </xf>
    <xf numFmtId="3" fontId="5" fillId="4" borderId="29" xfId="0" applyNumberFormat="1" applyFont="1" applyFill="1" applyBorder="1" applyAlignment="1">
      <alignment horizontal="center" vertical="center"/>
    </xf>
    <xf numFmtId="3" fontId="0" fillId="0" borderId="0" xfId="0" applyNumberFormat="1" applyFont="1"/>
    <xf numFmtId="0" fontId="29" fillId="0" borderId="4" xfId="0" applyNumberFormat="1" applyFont="1" applyFill="1" applyBorder="1" applyAlignment="1">
      <alignment horizontal="center" vertical="center" wrapText="1"/>
    </xf>
    <xf numFmtId="0" fontId="29" fillId="0" borderId="9" xfId="0" applyNumberFormat="1" applyFont="1" applyFill="1" applyBorder="1" applyAlignment="1">
      <alignment horizontal="center" vertical="center" wrapText="1"/>
    </xf>
    <xf numFmtId="14" fontId="29" fillId="0" borderId="9" xfId="0" applyNumberFormat="1" applyFont="1" applyFill="1" applyBorder="1" applyAlignment="1">
      <alignment horizontal="center" vertical="center" wrapText="1"/>
    </xf>
    <xf numFmtId="0" fontId="29" fillId="4" borderId="9" xfId="0" applyNumberFormat="1" applyFont="1" applyFill="1" applyBorder="1" applyAlignment="1">
      <alignment horizontal="center" vertical="center" wrapText="1"/>
    </xf>
    <xf numFmtId="9" fontId="29" fillId="0" borderId="9" xfId="0" applyNumberFormat="1" applyFont="1" applyFill="1" applyBorder="1" applyAlignment="1">
      <alignment horizontal="center" vertical="center" wrapText="1"/>
    </xf>
    <xf numFmtId="0" fontId="29" fillId="4" borderId="11" xfId="0" applyFont="1" applyFill="1" applyBorder="1" applyAlignment="1">
      <alignment vertical="center" wrapText="1"/>
    </xf>
    <xf numFmtId="4" fontId="2" fillId="3" borderId="1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5" fillId="4" borderId="40" xfId="0" applyFont="1" applyFill="1" applyBorder="1" applyAlignment="1">
      <alignment horizontal="left" vertical="center"/>
    </xf>
    <xf numFmtId="3" fontId="4" fillId="3" borderId="41" xfId="0" applyNumberFormat="1" applyFont="1" applyFill="1" applyBorder="1" applyAlignment="1">
      <alignment horizontal="center" vertical="center"/>
    </xf>
    <xf numFmtId="3" fontId="30" fillId="3" borderId="17" xfId="0" applyNumberFormat="1" applyFont="1" applyFill="1" applyBorder="1" applyAlignment="1">
      <alignment horizontal="center" vertical="center"/>
    </xf>
    <xf numFmtId="0" fontId="7" fillId="0" borderId="0" xfId="0" applyFont="1" applyAlignment="1">
      <alignment vertical="center"/>
    </xf>
    <xf numFmtId="3" fontId="29" fillId="4" borderId="9" xfId="32" applyNumberFormat="1" applyFont="1" applyFill="1" applyBorder="1" applyAlignment="1">
      <alignment horizontal="center" vertical="center" wrapText="1"/>
    </xf>
    <xf numFmtId="3" fontId="29" fillId="4" borderId="9" xfId="33" applyNumberFormat="1" applyFont="1" applyFill="1" applyBorder="1" applyAlignment="1">
      <alignment horizontal="center" vertical="center" wrapText="1"/>
    </xf>
    <xf numFmtId="0" fontId="7" fillId="0" borderId="0" xfId="0" applyFont="1" applyAlignment="1">
      <alignment horizontal="center" vertical="center" wrapText="1"/>
    </xf>
    <xf numFmtId="0" fontId="29" fillId="0" borderId="11" xfId="0" applyNumberFormat="1" applyFont="1" applyFill="1" applyBorder="1" applyAlignment="1">
      <alignment horizontal="center" vertical="center" wrapText="1"/>
    </xf>
    <xf numFmtId="0" fontId="29" fillId="4" borderId="11" xfId="0" applyNumberFormat="1" applyFont="1" applyFill="1" applyBorder="1" applyAlignment="1">
      <alignment horizontal="center" vertical="center" wrapText="1"/>
    </xf>
    <xf numFmtId="14" fontId="29" fillId="0" borderId="11" xfId="0" applyNumberFormat="1" applyFont="1" applyFill="1" applyBorder="1" applyAlignment="1">
      <alignment horizontal="center" vertical="center" wrapText="1"/>
    </xf>
    <xf numFmtId="0" fontId="25" fillId="0" borderId="0" xfId="0" applyFont="1" applyAlignment="1">
      <alignment horizontal="center" vertical="center" wrapText="1"/>
    </xf>
    <xf numFmtId="0" fontId="29" fillId="4" borderId="4"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4" fontId="26" fillId="3" borderId="10" xfId="0" applyNumberFormat="1" applyFont="1" applyFill="1" applyBorder="1" applyAlignment="1">
      <alignment horizontal="center" vertical="center" wrapText="1"/>
    </xf>
    <xf numFmtId="4" fontId="26" fillId="3" borderId="13" xfId="0" applyNumberFormat="1" applyFont="1" applyFill="1" applyBorder="1" applyAlignment="1">
      <alignment horizontal="center" vertical="center" wrapText="1"/>
    </xf>
    <xf numFmtId="3" fontId="30" fillId="3" borderId="17" xfId="0" applyNumberFormat="1" applyFont="1" applyFill="1" applyBorder="1" applyAlignment="1">
      <alignment horizontal="center" vertical="center" wrapText="1"/>
    </xf>
    <xf numFmtId="3" fontId="30" fillId="3" borderId="41" xfId="0" applyNumberFormat="1" applyFont="1" applyFill="1" applyBorder="1" applyAlignment="1">
      <alignment horizontal="center" vertical="center" wrapText="1"/>
    </xf>
    <xf numFmtId="0" fontId="7" fillId="4" borderId="0" xfId="0" applyFont="1" applyFill="1" applyAlignment="1">
      <alignment vertical="center"/>
    </xf>
    <xf numFmtId="0" fontId="3" fillId="4" borderId="0" xfId="0" applyNumberFormat="1" applyFont="1" applyFill="1" applyBorder="1" applyAlignment="1">
      <alignment horizontal="center" vertical="center" wrapText="1"/>
    </xf>
    <xf numFmtId="4" fontId="3" fillId="4" borderId="0" xfId="0" applyNumberFormat="1" applyFont="1" applyFill="1" applyBorder="1" applyAlignment="1">
      <alignment horizontal="center" vertical="center" wrapText="1"/>
    </xf>
    <xf numFmtId="3" fontId="3" fillId="4" borderId="0" xfId="0" applyNumberFormat="1" applyFont="1" applyFill="1" applyBorder="1" applyAlignment="1">
      <alignment horizontal="center" vertical="center" wrapText="1"/>
    </xf>
    <xf numFmtId="0" fontId="29" fillId="4" borderId="0" xfId="0" applyNumberFormat="1" applyFont="1" applyFill="1" applyBorder="1" applyAlignment="1">
      <alignment horizontal="center" vertical="center" wrapText="1"/>
    </xf>
    <xf numFmtId="4" fontId="3" fillId="3" borderId="10" xfId="0" applyNumberFormat="1" applyFont="1" applyFill="1" applyBorder="1" applyAlignment="1">
      <alignment horizontal="center" vertical="center" wrapText="1"/>
    </xf>
    <xf numFmtId="0" fontId="7" fillId="0" borderId="0" xfId="0" applyFont="1" applyFill="1" applyAlignment="1">
      <alignment vertical="center"/>
    </xf>
    <xf numFmtId="0" fontId="7" fillId="0" borderId="0" xfId="0" applyFont="1" applyFill="1" applyAlignment="1">
      <alignment horizontal="center" vertical="center"/>
    </xf>
    <xf numFmtId="4" fontId="3" fillId="3" borderId="13" xfId="0" applyNumberFormat="1" applyFont="1" applyFill="1" applyBorder="1" applyAlignment="1">
      <alignment horizontal="center" vertical="center" wrapText="1"/>
    </xf>
    <xf numFmtId="0" fontId="29" fillId="4" borderId="0" xfId="0" applyFont="1" applyFill="1" applyAlignment="1">
      <alignment vertical="center"/>
    </xf>
    <xf numFmtId="0" fontId="2" fillId="3" borderId="44" xfId="0" applyNumberFormat="1" applyFont="1" applyFill="1" applyBorder="1" applyAlignment="1">
      <alignment horizontal="center" vertical="center" wrapText="1"/>
    </xf>
    <xf numFmtId="4" fontId="2" fillId="3" borderId="34" xfId="0" applyNumberFormat="1" applyFont="1" applyFill="1" applyBorder="1" applyAlignment="1">
      <alignment horizontal="center" vertical="center" wrapText="1"/>
    </xf>
    <xf numFmtId="0" fontId="5" fillId="4" borderId="45" xfId="0" applyFont="1" applyFill="1" applyBorder="1" applyAlignment="1">
      <alignment horizontal="left" vertical="center"/>
    </xf>
    <xf numFmtId="0" fontId="31" fillId="0" borderId="9" xfId="0" applyNumberFormat="1" applyFont="1" applyFill="1" applyBorder="1" applyAlignment="1">
      <alignment vertical="center" wrapText="1"/>
    </xf>
    <xf numFmtId="0" fontId="32" fillId="0" borderId="0" xfId="0" applyFont="1"/>
    <xf numFmtId="4" fontId="2" fillId="3" borderId="11" xfId="0" applyNumberFormat="1" applyFont="1" applyFill="1" applyBorder="1" applyAlignment="1">
      <alignment horizontal="center" vertical="center" wrapText="1"/>
    </xf>
    <xf numFmtId="3" fontId="0" fillId="0" borderId="0" xfId="0" applyNumberFormat="1" applyFont="1" applyAlignment="1">
      <alignment horizontal="center" vertical="center"/>
    </xf>
    <xf numFmtId="3" fontId="5" fillId="0" borderId="4" xfId="0" applyNumberFormat="1" applyFont="1" applyFill="1" applyBorder="1" applyAlignment="1">
      <alignment horizontal="center" vertical="center"/>
    </xf>
    <xf numFmtId="3" fontId="5" fillId="0" borderId="35" xfId="0" applyNumberFormat="1" applyFont="1" applyFill="1" applyBorder="1" applyAlignment="1">
      <alignment horizontal="center" vertical="center"/>
    </xf>
    <xf numFmtId="0" fontId="29" fillId="0" borderId="12" xfId="0" applyNumberFormat="1" applyFont="1" applyFill="1" applyBorder="1" applyAlignment="1">
      <alignment horizontal="center" vertical="center" wrapText="1"/>
    </xf>
    <xf numFmtId="3" fontId="29" fillId="4" borderId="29" xfId="33"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left" vertical="center" wrapText="1"/>
    </xf>
    <xf numFmtId="9" fontId="29" fillId="0" borderId="4" xfId="0" applyNumberFormat="1" applyFont="1" applyFill="1" applyBorder="1" applyAlignment="1">
      <alignment horizontal="center" vertical="center" wrapText="1"/>
    </xf>
    <xf numFmtId="3" fontId="29" fillId="4" borderId="4" xfId="32" applyNumberFormat="1" applyFont="1" applyFill="1" applyBorder="1" applyAlignment="1">
      <alignment horizontal="center" vertical="center" wrapText="1"/>
    </xf>
    <xf numFmtId="3" fontId="29" fillId="4" borderId="4" xfId="33" applyNumberFormat="1" applyFont="1" applyFill="1" applyBorder="1" applyAlignment="1">
      <alignment horizontal="center" vertical="center" wrapText="1"/>
    </xf>
    <xf numFmtId="3" fontId="29" fillId="4" borderId="35" xfId="33" applyNumberFormat="1" applyFont="1" applyFill="1" applyBorder="1" applyAlignment="1">
      <alignment horizontal="center" vertical="center" wrapText="1"/>
    </xf>
    <xf numFmtId="0" fontId="26" fillId="3" borderId="8" xfId="31" applyFont="1" applyFill="1" applyBorder="1" applyAlignment="1">
      <alignment horizontal="center" vertical="center" wrapText="1"/>
    </xf>
    <xf numFmtId="0" fontId="26" fillId="3" borderId="17" xfId="31" applyFont="1" applyFill="1" applyBorder="1" applyAlignment="1">
      <alignment horizontal="center" vertical="center" wrapText="1"/>
    </xf>
    <xf numFmtId="0" fontId="26" fillId="3" borderId="41" xfId="31" applyFont="1" applyFill="1" applyBorder="1" applyAlignment="1">
      <alignment horizontal="center" vertical="center" wrapText="1"/>
    </xf>
    <xf numFmtId="0" fontId="29" fillId="0" borderId="5" xfId="0" applyNumberFormat="1" applyFont="1" applyFill="1" applyBorder="1" applyAlignment="1">
      <alignment horizontal="center" vertical="center" wrapText="1"/>
    </xf>
    <xf numFmtId="0" fontId="29" fillId="0" borderId="11" xfId="0" applyNumberFormat="1" applyFont="1" applyFill="1" applyBorder="1" applyAlignment="1">
      <alignment horizontal="left" vertical="center" wrapText="1"/>
    </xf>
    <xf numFmtId="9" fontId="29" fillId="0" borderId="11" xfId="0" applyNumberFormat="1" applyFont="1" applyFill="1" applyBorder="1" applyAlignment="1">
      <alignment horizontal="center" vertical="center" wrapText="1"/>
    </xf>
    <xf numFmtId="3" fontId="29" fillId="0" borderId="11" xfId="32" applyNumberFormat="1" applyFont="1" applyFill="1" applyBorder="1" applyAlignment="1">
      <alignment horizontal="center" vertical="center" wrapText="1"/>
    </xf>
    <xf numFmtId="3" fontId="29" fillId="4" borderId="11" xfId="32" applyNumberFormat="1" applyFont="1" applyFill="1" applyBorder="1" applyAlignment="1">
      <alignment horizontal="center" vertical="center" wrapText="1"/>
    </xf>
    <xf numFmtId="3" fontId="29" fillId="0" borderId="11" xfId="33" applyNumberFormat="1" applyFont="1" applyFill="1" applyBorder="1" applyAlignment="1">
      <alignment horizontal="center" vertical="center" wrapText="1"/>
    </xf>
    <xf numFmtId="3" fontId="29" fillId="4" borderId="27" xfId="33" applyNumberFormat="1" applyFont="1" applyFill="1" applyBorder="1" applyAlignment="1">
      <alignment horizontal="center" vertical="center" wrapText="1"/>
    </xf>
    <xf numFmtId="0" fontId="19" fillId="4" borderId="0" xfId="0" applyFont="1" applyFill="1" applyBorder="1" applyAlignment="1">
      <alignment horizontal="center" vertical="center" wrapText="1"/>
    </xf>
    <xf numFmtId="4" fontId="2" fillId="3" borderId="34" xfId="0" applyNumberFormat="1" applyFont="1" applyFill="1" applyBorder="1" applyAlignment="1">
      <alignment horizontal="center" vertical="center" wrapText="1"/>
    </xf>
    <xf numFmtId="3" fontId="28" fillId="0" borderId="4" xfId="0" applyNumberFormat="1" applyFont="1" applyFill="1" applyBorder="1" applyAlignment="1">
      <alignment horizontal="center" vertical="center"/>
    </xf>
    <xf numFmtId="3" fontId="28" fillId="0" borderId="35" xfId="0" applyNumberFormat="1" applyFont="1" applyFill="1" applyBorder="1" applyAlignment="1">
      <alignment horizontal="center" vertical="center"/>
    </xf>
    <xf numFmtId="14" fontId="31" fillId="0" borderId="9" xfId="0" applyNumberFormat="1" applyFont="1" applyFill="1" applyBorder="1" applyAlignment="1">
      <alignment horizontal="center" vertical="center" wrapText="1"/>
    </xf>
    <xf numFmtId="0"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wrapText="1"/>
    </xf>
    <xf numFmtId="4" fontId="31" fillId="0" borderId="9" xfId="0" applyNumberFormat="1" applyFont="1" applyFill="1" applyBorder="1" applyAlignment="1">
      <alignment horizontal="center" vertical="center" wrapText="1"/>
    </xf>
    <xf numFmtId="0" fontId="31" fillId="0" borderId="10" xfId="0" applyNumberFormat="1" applyFont="1" applyFill="1" applyBorder="1" applyAlignment="1">
      <alignment vertical="center" wrapText="1"/>
    </xf>
    <xf numFmtId="14" fontId="31" fillId="0" borderId="10" xfId="0" applyNumberFormat="1" applyFont="1" applyFill="1" applyBorder="1" applyAlignment="1">
      <alignment horizontal="center" vertical="center" wrapText="1"/>
    </xf>
    <xf numFmtId="0" fontId="31" fillId="0" borderId="10" xfId="0" applyNumberFormat="1" applyFont="1" applyFill="1" applyBorder="1" applyAlignment="1">
      <alignment horizontal="center" vertical="center" wrapText="1"/>
    </xf>
    <xf numFmtId="0" fontId="31" fillId="0" borderId="10" xfId="0" applyFont="1" applyFill="1" applyBorder="1" applyAlignment="1">
      <alignment horizontal="center" vertical="center" wrapText="1"/>
    </xf>
    <xf numFmtId="0" fontId="31" fillId="0" borderId="13" xfId="0" applyNumberFormat="1" applyFont="1" applyFill="1" applyBorder="1" applyAlignment="1">
      <alignment vertical="center" wrapText="1"/>
    </xf>
    <xf numFmtId="14" fontId="31" fillId="0" borderId="13" xfId="0" applyNumberFormat="1" applyFont="1" applyFill="1" applyBorder="1" applyAlignment="1">
      <alignment horizontal="center" vertical="center" wrapText="1"/>
    </xf>
    <xf numFmtId="0" fontId="31" fillId="0" borderId="13" xfId="0" applyNumberFormat="1" applyFont="1" applyFill="1" applyBorder="1" applyAlignment="1">
      <alignment horizontal="center" vertical="center" wrapText="1"/>
    </xf>
    <xf numFmtId="0" fontId="31" fillId="0" borderId="13" xfId="0" applyFont="1" applyFill="1" applyBorder="1" applyAlignment="1">
      <alignment horizontal="center" vertical="center" wrapText="1"/>
    </xf>
    <xf numFmtId="0" fontId="0" fillId="3" borderId="46" xfId="0" applyFill="1" applyBorder="1"/>
    <xf numFmtId="0" fontId="31" fillId="0" borderId="11" xfId="0" applyNumberFormat="1" applyFont="1" applyFill="1" applyBorder="1" applyAlignment="1">
      <alignment vertical="center" wrapText="1"/>
    </xf>
    <xf numFmtId="14" fontId="31" fillId="0" borderId="11" xfId="0" applyNumberFormat="1" applyFont="1" applyFill="1" applyBorder="1" applyAlignment="1">
      <alignment horizontal="center" vertical="center" wrapText="1"/>
    </xf>
    <xf numFmtId="0" fontId="31" fillId="0" borderId="11" xfId="0" applyNumberFormat="1" applyFont="1" applyFill="1" applyBorder="1" applyAlignment="1">
      <alignment horizontal="center" vertical="center" wrapText="1"/>
    </xf>
    <xf numFmtId="0" fontId="31" fillId="0" borderId="11" xfId="0" applyFont="1" applyFill="1" applyBorder="1" applyAlignment="1">
      <alignment horizontal="center" vertical="center" wrapText="1"/>
    </xf>
    <xf numFmtId="3" fontId="5" fillId="4" borderId="4" xfId="0" applyNumberFormat="1" applyFont="1" applyFill="1" applyBorder="1" applyAlignment="1">
      <alignment horizontal="center" vertical="center"/>
    </xf>
    <xf numFmtId="3" fontId="28" fillId="4" borderId="4" xfId="0" applyNumberFormat="1" applyFont="1" applyFill="1" applyBorder="1" applyAlignment="1">
      <alignment horizontal="center" vertical="center"/>
    </xf>
    <xf numFmtId="3" fontId="5" fillId="4" borderId="9" xfId="0" applyNumberFormat="1" applyFont="1" applyFill="1" applyBorder="1" applyAlignment="1">
      <alignment horizontal="center" vertical="center"/>
    </xf>
    <xf numFmtId="3" fontId="5" fillId="4" borderId="11" xfId="0" applyNumberFormat="1" applyFont="1" applyFill="1" applyBorder="1" applyAlignment="1">
      <alignment horizontal="center" vertical="center"/>
    </xf>
    <xf numFmtId="0" fontId="29" fillId="0" borderId="4" xfId="0" applyFont="1" applyBorder="1" applyAlignment="1">
      <alignment vertical="center" wrapText="1"/>
    </xf>
    <xf numFmtId="0" fontId="29" fillId="4" borderId="4" xfId="0" applyFont="1" applyFill="1" applyBorder="1" applyAlignment="1">
      <alignment horizontal="center" vertical="center" wrapText="1"/>
    </xf>
    <xf numFmtId="14" fontId="29" fillId="4" borderId="4" xfId="0" applyNumberFormat="1" applyFont="1" applyFill="1" applyBorder="1" applyAlignment="1">
      <alignment horizontal="center" vertical="center" wrapText="1"/>
    </xf>
    <xf numFmtId="0" fontId="29" fillId="4" borderId="4" xfId="0" applyFont="1" applyFill="1" applyBorder="1" applyAlignment="1">
      <alignment vertical="center" wrapText="1"/>
    </xf>
    <xf numFmtId="0" fontId="29" fillId="0" borderId="0" xfId="0" applyFont="1" applyAlignment="1">
      <alignment vertical="center"/>
    </xf>
    <xf numFmtId="0" fontId="29" fillId="0" borderId="9" xfId="0" applyFont="1" applyBorder="1" applyAlignment="1">
      <alignment vertical="center" wrapText="1"/>
    </xf>
    <xf numFmtId="0" fontId="29" fillId="4" borderId="9" xfId="0" applyFont="1" applyFill="1" applyBorder="1" applyAlignment="1">
      <alignment horizontal="center" vertical="center" wrapText="1"/>
    </xf>
    <xf numFmtId="14" fontId="29" fillId="4" borderId="9" xfId="0" applyNumberFormat="1" applyFont="1" applyFill="1" applyBorder="1" applyAlignment="1">
      <alignment horizontal="center" vertical="center" wrapText="1"/>
    </xf>
    <xf numFmtId="0" fontId="29" fillId="4" borderId="9" xfId="0" applyFont="1" applyFill="1" applyBorder="1" applyAlignment="1">
      <alignment vertical="center" wrapText="1"/>
    </xf>
    <xf numFmtId="0" fontId="29" fillId="0" borderId="9" xfId="0" applyFont="1" applyBorder="1" applyAlignment="1">
      <alignment horizontal="left" vertical="center" wrapText="1"/>
    </xf>
    <xf numFmtId="0" fontId="29" fillId="0" borderId="11" xfId="0" applyFont="1" applyBorder="1" applyAlignment="1">
      <alignment vertical="center" wrapText="1"/>
    </xf>
    <xf numFmtId="0" fontId="29" fillId="4" borderId="11" xfId="0" applyFont="1" applyFill="1" applyBorder="1" applyAlignment="1">
      <alignment horizontal="center" vertical="center" wrapText="1"/>
    </xf>
    <xf numFmtId="14" fontId="29" fillId="4" borderId="11" xfId="0" applyNumberFormat="1" applyFont="1" applyFill="1" applyBorder="1" applyAlignment="1">
      <alignment horizontal="center" vertical="center" wrapText="1"/>
    </xf>
    <xf numFmtId="3" fontId="35" fillId="3" borderId="17" xfId="0" applyNumberFormat="1" applyFont="1" applyFill="1" applyBorder="1" applyAlignment="1">
      <alignment horizontal="center" vertical="center" wrapText="1"/>
    </xf>
    <xf numFmtId="3" fontId="35" fillId="3" borderId="41" xfId="0" applyNumberFormat="1" applyFont="1" applyFill="1" applyBorder="1" applyAlignment="1">
      <alignment horizontal="center" vertical="center" wrapText="1"/>
    </xf>
    <xf numFmtId="0" fontId="35" fillId="0" borderId="0" xfId="0" applyFont="1" applyAlignment="1">
      <alignment horizontal="center" vertical="center" wrapText="1"/>
    </xf>
    <xf numFmtId="0" fontId="13" fillId="0" borderId="0" xfId="0" applyFont="1"/>
    <xf numFmtId="4" fontId="13" fillId="0" borderId="0" xfId="0" applyNumberFormat="1" applyFont="1"/>
    <xf numFmtId="0" fontId="13" fillId="0" borderId="0" xfId="0" applyFont="1" applyFill="1"/>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31" fillId="0" borderId="4" xfId="0" applyFont="1" applyFill="1" applyBorder="1" applyAlignment="1">
      <alignment horizontal="left" vertical="center" wrapText="1"/>
    </xf>
    <xf numFmtId="0" fontId="13" fillId="0" borderId="4" xfId="0" applyFont="1" applyFill="1" applyBorder="1" applyAlignment="1">
      <alignment vertical="center" wrapText="1"/>
    </xf>
    <xf numFmtId="0" fontId="13" fillId="0" borderId="4" xfId="0" applyFont="1" applyFill="1" applyBorder="1" applyAlignment="1">
      <alignment horizontal="left" vertical="center" wrapText="1"/>
    </xf>
    <xf numFmtId="0" fontId="13" fillId="0" borderId="4" xfId="0" applyFont="1" applyFill="1" applyBorder="1" applyAlignment="1">
      <alignment horizontal="center" vertical="center" wrapText="1"/>
    </xf>
    <xf numFmtId="4" fontId="31" fillId="0" borderId="4" xfId="0" applyNumberFormat="1" applyFont="1" applyFill="1" applyBorder="1" applyAlignment="1">
      <alignment horizontal="center" vertical="center" wrapText="1"/>
    </xf>
    <xf numFmtId="3" fontId="31" fillId="0" borderId="4" xfId="32" applyNumberFormat="1" applyFont="1" applyFill="1" applyBorder="1" applyAlignment="1">
      <alignment horizontal="center" vertical="center" wrapText="1"/>
    </xf>
    <xf numFmtId="3" fontId="13" fillId="0" borderId="4" xfId="0" applyNumberFormat="1" applyFont="1" applyFill="1" applyBorder="1" applyAlignment="1">
      <alignment horizontal="center" vertical="center" wrapText="1"/>
    </xf>
    <xf numFmtId="3" fontId="31" fillId="0" borderId="4" xfId="0" applyNumberFormat="1" applyFont="1" applyFill="1" applyBorder="1" applyAlignment="1">
      <alignment horizontal="center" vertical="center" wrapText="1"/>
    </xf>
    <xf numFmtId="3" fontId="31" fillId="0" borderId="35" xfId="0" applyNumberFormat="1" applyFont="1" applyFill="1" applyBorder="1" applyAlignment="1">
      <alignment horizontal="center" vertical="center" wrapText="1"/>
    </xf>
    <xf numFmtId="0" fontId="31" fillId="0" borderId="9"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9" xfId="0" applyFont="1" applyFill="1" applyBorder="1" applyAlignment="1">
      <alignment horizontal="center" vertical="center" wrapText="1"/>
    </xf>
    <xf numFmtId="3" fontId="31" fillId="0" borderId="9" xfId="32" applyNumberFormat="1" applyFont="1" applyFill="1" applyBorder="1" applyAlignment="1">
      <alignment horizontal="center" vertical="center" wrapText="1"/>
    </xf>
    <xf numFmtId="3" fontId="31" fillId="0" borderId="9" xfId="0" applyNumberFormat="1" applyFont="1" applyFill="1" applyBorder="1" applyAlignment="1">
      <alignment horizontal="center" vertical="center" wrapText="1"/>
    </xf>
    <xf numFmtId="3" fontId="13" fillId="0" borderId="9" xfId="0" applyNumberFormat="1" applyFont="1" applyFill="1" applyBorder="1" applyAlignment="1">
      <alignment horizontal="center" vertical="center" wrapText="1"/>
    </xf>
    <xf numFmtId="3" fontId="31" fillId="0" borderId="29" xfId="0" applyNumberFormat="1" applyFont="1" applyFill="1" applyBorder="1" applyAlignment="1">
      <alignment horizontal="center" vertical="center" wrapText="1"/>
    </xf>
    <xf numFmtId="3" fontId="35" fillId="3" borderId="17" xfId="0" applyNumberFormat="1" applyFont="1" applyFill="1" applyBorder="1" applyAlignment="1">
      <alignment horizontal="center" vertical="center"/>
    </xf>
    <xf numFmtId="3" fontId="35" fillId="3" borderId="41" xfId="0" applyNumberFormat="1" applyFont="1" applyFill="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center" vertical="center" wrapText="1"/>
    </xf>
    <xf numFmtId="0" fontId="4" fillId="4" borderId="3" xfId="0" applyFont="1" applyFill="1" applyBorder="1" applyAlignment="1">
      <alignment horizontal="left" vertical="center"/>
    </xf>
    <xf numFmtId="0" fontId="4" fillId="4" borderId="5" xfId="0" applyFont="1" applyFill="1" applyBorder="1" applyAlignment="1">
      <alignment horizontal="left" vertical="center"/>
    </xf>
    <xf numFmtId="0" fontId="0" fillId="4" borderId="0" xfId="0" applyFont="1" applyFill="1"/>
    <xf numFmtId="0" fontId="31" fillId="0" borderId="14" xfId="0" applyNumberFormat="1" applyFont="1" applyFill="1" applyBorder="1" applyAlignment="1">
      <alignment horizontal="center" vertical="center" wrapText="1"/>
    </xf>
    <xf numFmtId="0" fontId="31" fillId="0" borderId="10" xfId="0" applyFont="1" applyFill="1" applyBorder="1" applyAlignment="1">
      <alignment vertical="center" wrapText="1"/>
    </xf>
    <xf numFmtId="3" fontId="31" fillId="0" borderId="10" xfId="0" applyNumberFormat="1" applyFont="1" applyFill="1" applyBorder="1" applyAlignment="1">
      <alignment horizontal="center" vertical="center" wrapText="1"/>
    </xf>
    <xf numFmtId="4" fontId="31" fillId="0" borderId="10" xfId="0" applyNumberFormat="1" applyFont="1" applyFill="1" applyBorder="1" applyAlignment="1">
      <alignment horizontal="center" vertical="center" wrapText="1"/>
    </xf>
    <xf numFmtId="3" fontId="31" fillId="0" borderId="32"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31" fillId="0" borderId="12" xfId="0" applyNumberFormat="1" applyFont="1" applyFill="1" applyBorder="1" applyAlignment="1">
      <alignment horizontal="center" vertical="center" wrapText="1"/>
    </xf>
    <xf numFmtId="0" fontId="31" fillId="0" borderId="9" xfId="0" applyFont="1" applyFill="1" applyBorder="1" applyAlignment="1">
      <alignment vertical="center" wrapText="1"/>
    </xf>
    <xf numFmtId="0" fontId="31" fillId="0" borderId="0" xfId="0" applyFont="1" applyFill="1" applyAlignment="1">
      <alignment vertical="center" wrapText="1"/>
    </xf>
    <xf numFmtId="0" fontId="31" fillId="0" borderId="9" xfId="0" applyFont="1" applyFill="1" applyBorder="1" applyAlignment="1">
      <alignment horizontal="center" vertical="center"/>
    </xf>
    <xf numFmtId="0" fontId="31" fillId="0" borderId="9" xfId="0" applyFont="1" applyFill="1" applyBorder="1" applyAlignment="1">
      <alignment vertical="center"/>
    </xf>
    <xf numFmtId="14" fontId="31" fillId="0" borderId="9" xfId="0" applyNumberFormat="1" applyFont="1" applyFill="1" applyBorder="1" applyAlignment="1">
      <alignment horizontal="center" vertical="center"/>
    </xf>
    <xf numFmtId="3" fontId="31" fillId="0" borderId="9" xfId="0" applyNumberFormat="1" applyFont="1" applyFill="1" applyBorder="1" applyAlignment="1">
      <alignment horizontal="center" vertical="center"/>
    </xf>
    <xf numFmtId="4" fontId="31" fillId="0" borderId="9" xfId="0" applyNumberFormat="1" applyFont="1" applyFill="1" applyBorder="1" applyAlignment="1">
      <alignment horizontal="center" vertical="center"/>
    </xf>
    <xf numFmtId="0" fontId="31" fillId="0" borderId="0" xfId="0" applyFont="1" applyFill="1" applyAlignment="1">
      <alignment vertical="center"/>
    </xf>
    <xf numFmtId="1" fontId="31" fillId="0" borderId="9" xfId="0" applyNumberFormat="1" applyFont="1" applyFill="1" applyBorder="1" applyAlignment="1">
      <alignment horizontal="center" vertical="center"/>
    </xf>
    <xf numFmtId="1" fontId="31" fillId="0" borderId="9" xfId="0" applyNumberFormat="1" applyFont="1" applyFill="1" applyBorder="1" applyAlignment="1">
      <alignment horizontal="center" vertical="center" wrapText="1"/>
    </xf>
    <xf numFmtId="0" fontId="31" fillId="0" borderId="11" xfId="0" applyFont="1" applyFill="1" applyBorder="1" applyAlignment="1">
      <alignment vertical="center" wrapText="1"/>
    </xf>
    <xf numFmtId="3" fontId="31" fillId="0" borderId="11" xfId="0" applyNumberFormat="1" applyFont="1" applyFill="1" applyBorder="1" applyAlignment="1">
      <alignment horizontal="center" vertical="center" wrapText="1"/>
    </xf>
    <xf numFmtId="4" fontId="31" fillId="0" borderId="11" xfId="0" applyNumberFormat="1" applyFont="1" applyFill="1" applyBorder="1" applyAlignment="1">
      <alignment horizontal="center" vertical="center" wrapText="1"/>
    </xf>
    <xf numFmtId="3" fontId="31" fillId="0" borderId="27" xfId="0" applyNumberFormat="1" applyFont="1" applyFill="1" applyBorder="1" applyAlignment="1">
      <alignment horizontal="center" vertical="center" wrapText="1"/>
    </xf>
    <xf numFmtId="0" fontId="31" fillId="0" borderId="13" xfId="0" applyFont="1" applyFill="1" applyBorder="1" applyAlignment="1">
      <alignment vertical="center" wrapText="1"/>
    </xf>
    <xf numFmtId="3" fontId="31" fillId="0" borderId="13" xfId="0" applyNumberFormat="1" applyFont="1" applyFill="1" applyBorder="1" applyAlignment="1">
      <alignment horizontal="center" vertical="center" wrapText="1"/>
    </xf>
    <xf numFmtId="4" fontId="31" fillId="0" borderId="13" xfId="0" applyNumberFormat="1" applyFont="1" applyFill="1" applyBorder="1" applyAlignment="1">
      <alignment horizontal="center" vertical="center" wrapText="1"/>
    </xf>
    <xf numFmtId="3" fontId="31" fillId="0" borderId="31" xfId="0" applyNumberFormat="1"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NumberFormat="1" applyFont="1" applyFill="1" applyBorder="1" applyAlignment="1" applyProtection="1">
      <alignment horizontal="center" vertical="center" wrapText="1"/>
    </xf>
    <xf numFmtId="14" fontId="0" fillId="0" borderId="10" xfId="0" applyNumberFormat="1" applyFont="1" applyFill="1" applyBorder="1" applyAlignment="1">
      <alignment horizontal="center" vertical="center" wrapText="1"/>
    </xf>
    <xf numFmtId="3" fontId="0" fillId="0" borderId="10" xfId="0" applyNumberFormat="1" applyFont="1" applyFill="1" applyBorder="1" applyAlignment="1">
      <alignment horizontal="center" vertical="center" wrapText="1"/>
    </xf>
    <xf numFmtId="3" fontId="0" fillId="0" borderId="32"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9" xfId="0" applyNumberFormat="1" applyFont="1" applyFill="1" applyBorder="1" applyAlignment="1" applyProtection="1">
      <alignment horizontal="center" vertical="center" wrapText="1"/>
    </xf>
    <xf numFmtId="14" fontId="0" fillId="0" borderId="9" xfId="0" applyNumberFormat="1" applyFont="1" applyFill="1" applyBorder="1" applyAlignment="1" applyProtection="1">
      <alignment horizontal="center" vertical="center" wrapText="1"/>
    </xf>
    <xf numFmtId="3" fontId="0" fillId="0" borderId="9" xfId="0" applyNumberFormat="1" applyFont="1" applyFill="1" applyBorder="1" applyAlignment="1" applyProtection="1">
      <alignment horizontal="center" vertical="center" wrapText="1"/>
    </xf>
    <xf numFmtId="3" fontId="0" fillId="0" borderId="9" xfId="0" applyNumberFormat="1" applyFont="1" applyFill="1" applyBorder="1" applyAlignment="1">
      <alignment horizontal="center" vertical="center" wrapText="1"/>
    </xf>
    <xf numFmtId="14" fontId="0" fillId="0" borderId="9" xfId="0" applyNumberFormat="1" applyFont="1" applyFill="1" applyBorder="1" applyAlignment="1">
      <alignment horizontal="center" vertical="center" wrapText="1"/>
    </xf>
    <xf numFmtId="3" fontId="0" fillId="0" borderId="29" xfId="0" applyNumberFormat="1" applyFont="1" applyFill="1" applyBorder="1" applyAlignment="1">
      <alignment horizontal="center" vertical="center" wrapText="1"/>
    </xf>
    <xf numFmtId="3" fontId="0" fillId="0" borderId="27" xfId="0" applyNumberFormat="1" applyFont="1" applyFill="1" applyBorder="1" applyAlignment="1">
      <alignment horizontal="center" vertical="center" wrapText="1"/>
    </xf>
    <xf numFmtId="0" fontId="7" fillId="0" borderId="14"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0" xfId="0"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2" fontId="7" fillId="0" borderId="10" xfId="0" applyNumberFormat="1" applyFont="1" applyFill="1" applyBorder="1" applyAlignment="1">
      <alignment horizontal="center" vertical="center" wrapText="1"/>
    </xf>
    <xf numFmtId="0" fontId="7" fillId="0" borderId="10"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3" fontId="7" fillId="0" borderId="10" xfId="0" applyNumberFormat="1" applyFont="1" applyFill="1" applyBorder="1" applyAlignment="1">
      <alignment horizontal="center" vertical="center" wrapText="1"/>
    </xf>
    <xf numFmtId="3" fontId="7" fillId="0" borderId="32" xfId="0" applyNumberFormat="1" applyFont="1" applyFill="1" applyBorder="1" applyAlignment="1">
      <alignment horizontal="center" vertical="center" wrapText="1"/>
    </xf>
    <xf numFmtId="0" fontId="7" fillId="0" borderId="0" xfId="0" applyFont="1" applyFill="1" applyAlignment="1">
      <alignment vertical="center" wrapText="1"/>
    </xf>
    <xf numFmtId="0" fontId="7" fillId="0" borderId="12"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9" xfId="0" applyNumberFormat="1" applyFont="1" applyFill="1" applyBorder="1" applyAlignment="1">
      <alignment horizontal="left" vertical="center" wrapText="1"/>
    </xf>
    <xf numFmtId="4" fontId="7" fillId="0" borderId="9" xfId="0" applyNumberFormat="1" applyFont="1" applyFill="1" applyBorder="1" applyAlignment="1">
      <alignment horizontal="center" vertical="center" wrapText="1"/>
    </xf>
    <xf numFmtId="0" fontId="7" fillId="0" borderId="9"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3" fontId="7" fillId="0" borderId="9" xfId="0" applyNumberFormat="1" applyFont="1" applyFill="1" applyBorder="1" applyAlignment="1">
      <alignment horizontal="center" vertical="center" wrapText="1"/>
    </xf>
    <xf numFmtId="3" fontId="7" fillId="0" borderId="29" xfId="0" applyNumberFormat="1" applyFont="1" applyFill="1" applyBorder="1" applyAlignment="1">
      <alignment horizontal="center" vertical="center" wrapText="1"/>
    </xf>
    <xf numFmtId="3" fontId="7" fillId="0" borderId="9" xfId="13" applyNumberFormat="1"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4" fontId="7" fillId="0"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3" fontId="7" fillId="0" borderId="11" xfId="13" applyNumberFormat="1" applyFont="1" applyFill="1" applyBorder="1" applyAlignment="1">
      <alignment horizontal="center" vertical="center" wrapText="1"/>
    </xf>
    <xf numFmtId="3" fontId="7" fillId="0" borderId="11" xfId="0" applyNumberFormat="1" applyFont="1" applyFill="1" applyBorder="1" applyAlignment="1">
      <alignment horizontal="center" vertical="center" wrapText="1"/>
    </xf>
    <xf numFmtId="3" fontId="7" fillId="0" borderId="27" xfId="0" applyNumberFormat="1" applyFont="1" applyFill="1" applyBorder="1" applyAlignment="1">
      <alignment horizontal="center" vertical="center" wrapText="1"/>
    </xf>
    <xf numFmtId="0" fontId="7" fillId="0" borderId="11" xfId="0" applyNumberFormat="1" applyFont="1" applyFill="1" applyBorder="1" applyAlignment="1">
      <alignment horizontal="left" vertical="center" wrapText="1"/>
    </xf>
    <xf numFmtId="0" fontId="31" fillId="0" borderId="38" xfId="0" applyFont="1" applyFill="1" applyBorder="1" applyAlignment="1">
      <alignment horizontal="center" vertical="center" wrapText="1"/>
    </xf>
    <xf numFmtId="4" fontId="37" fillId="3" borderId="13" xfId="0" applyNumberFormat="1" applyFont="1" applyFill="1" applyBorder="1" applyAlignment="1">
      <alignment horizontal="center" vertical="center" wrapText="1"/>
    </xf>
    <xf numFmtId="10" fontId="0" fillId="0" borderId="10" xfId="0" applyNumberFormat="1" applyFont="1" applyFill="1" applyBorder="1" applyAlignment="1">
      <alignment horizontal="center" vertical="center" wrapText="1"/>
    </xf>
    <xf numFmtId="10" fontId="0" fillId="0" borderId="9" xfId="0" applyNumberFormat="1" applyFont="1" applyFill="1" applyBorder="1" applyAlignment="1">
      <alignment horizontal="center" vertical="center" wrapText="1"/>
    </xf>
    <xf numFmtId="3" fontId="0" fillId="0" borderId="0" xfId="0" applyNumberFormat="1" applyFont="1" applyBorder="1"/>
    <xf numFmtId="0" fontId="29" fillId="0" borderId="6" xfId="0" applyNumberFormat="1" applyFont="1" applyFill="1" applyBorder="1" applyAlignment="1">
      <alignment horizontal="center" vertical="center" wrapText="1"/>
    </xf>
    <xf numFmtId="0" fontId="29" fillId="0" borderId="13" xfId="0" applyNumberFormat="1" applyFont="1" applyFill="1" applyBorder="1" applyAlignment="1">
      <alignment horizontal="center" vertical="center" wrapText="1"/>
    </xf>
    <xf numFmtId="14" fontId="29" fillId="0" borderId="13" xfId="0" applyNumberFormat="1" applyFont="1" applyFill="1" applyBorder="1" applyAlignment="1">
      <alignment horizontal="center" vertical="center" wrapText="1"/>
    </xf>
    <xf numFmtId="9" fontId="29" fillId="0" borderId="13" xfId="0" applyNumberFormat="1" applyFont="1" applyFill="1" applyBorder="1" applyAlignment="1">
      <alignment horizontal="center" vertical="center" wrapText="1"/>
    </xf>
    <xf numFmtId="0" fontId="29" fillId="4" borderId="13" xfId="0" applyNumberFormat="1" applyFont="1" applyFill="1" applyBorder="1" applyAlignment="1">
      <alignment horizontal="center" vertical="center" wrapText="1"/>
    </xf>
    <xf numFmtId="3" fontId="29" fillId="0" borderId="13" xfId="32" applyNumberFormat="1" applyFont="1" applyFill="1" applyBorder="1" applyAlignment="1">
      <alignment horizontal="center" vertical="center" wrapText="1"/>
    </xf>
    <xf numFmtId="3" fontId="29" fillId="4" borderId="13" xfId="32" applyNumberFormat="1" applyFont="1" applyFill="1" applyBorder="1" applyAlignment="1">
      <alignment horizontal="center" vertical="center" wrapText="1"/>
    </xf>
    <xf numFmtId="3" fontId="29" fillId="0" borderId="13" xfId="33" applyNumberFormat="1" applyFont="1" applyFill="1" applyBorder="1" applyAlignment="1">
      <alignment horizontal="center" vertical="center" wrapText="1"/>
    </xf>
    <xf numFmtId="3" fontId="29" fillId="4" borderId="31" xfId="33" applyNumberFormat="1" applyFont="1" applyFill="1" applyBorder="1" applyAlignment="1">
      <alignment horizontal="center" vertical="center" wrapText="1"/>
    </xf>
    <xf numFmtId="0" fontId="7" fillId="0" borderId="9" xfId="0" applyFont="1" applyBorder="1"/>
    <xf numFmtId="0" fontId="0" fillId="0" borderId="5" xfId="0" applyFont="1" applyFill="1" applyBorder="1" applyAlignment="1">
      <alignment horizontal="center" vertical="center" wrapText="1"/>
    </xf>
    <xf numFmtId="0" fontId="0" fillId="0" borderId="11" xfId="0" applyFont="1" applyFill="1" applyBorder="1" applyAlignment="1">
      <alignment horizontal="center" vertical="center" wrapText="1"/>
    </xf>
    <xf numFmtId="14" fontId="0" fillId="0" borderId="11" xfId="0" applyNumberFormat="1" applyFont="1" applyFill="1" applyBorder="1" applyAlignment="1">
      <alignment horizontal="center" vertical="center" wrapText="1"/>
    </xf>
    <xf numFmtId="10" fontId="0" fillId="0" borderId="11" xfId="0" applyNumberFormat="1" applyFont="1" applyFill="1" applyBorder="1" applyAlignment="1">
      <alignment horizontal="center" vertical="center" wrapText="1"/>
    </xf>
    <xf numFmtId="3" fontId="0" fillId="0" borderId="11" xfId="0" applyNumberFormat="1" applyFont="1" applyFill="1" applyBorder="1" applyAlignment="1">
      <alignment horizontal="center" vertical="center" wrapText="1"/>
    </xf>
    <xf numFmtId="3" fontId="30" fillId="3" borderId="41" xfId="0" applyNumberFormat="1" applyFont="1" applyFill="1" applyBorder="1" applyAlignment="1">
      <alignment horizontal="center" vertical="center"/>
    </xf>
    <xf numFmtId="3" fontId="20" fillId="3" borderId="17" xfId="0" applyNumberFormat="1" applyFont="1" applyFill="1" applyBorder="1" applyAlignment="1">
      <alignment horizontal="center" vertical="center"/>
    </xf>
    <xf numFmtId="3" fontId="20" fillId="3" borderId="41" xfId="0" applyNumberFormat="1" applyFont="1" applyFill="1" applyBorder="1" applyAlignment="1">
      <alignment horizontal="center" vertical="center"/>
    </xf>
    <xf numFmtId="0" fontId="4" fillId="4" borderId="14" xfId="0" applyFont="1" applyFill="1" applyBorder="1" applyAlignment="1">
      <alignment horizontal="left" vertical="center"/>
    </xf>
    <xf numFmtId="3" fontId="5" fillId="4" borderId="10"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5" fillId="0" borderId="47" xfId="0" applyNumberFormat="1" applyFont="1" applyBorder="1" applyAlignment="1">
      <alignment horizontal="center" vertical="center"/>
    </xf>
    <xf numFmtId="0" fontId="4" fillId="4" borderId="6" xfId="0" applyFont="1" applyFill="1" applyBorder="1" applyAlignment="1">
      <alignment horizontal="left" vertical="center"/>
    </xf>
    <xf numFmtId="3" fontId="5" fillId="4" borderId="13"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1" xfId="0" applyNumberFormat="1" applyFont="1" applyFill="1" applyBorder="1" applyAlignment="1">
      <alignment horizontal="center" vertical="center"/>
    </xf>
    <xf numFmtId="3" fontId="5" fillId="0" borderId="9" xfId="0" applyNumberFormat="1" applyFont="1" applyBorder="1" applyAlignment="1">
      <alignment horizontal="center" vertical="center"/>
    </xf>
    <xf numFmtId="0" fontId="2" fillId="0" borderId="0" xfId="0" applyNumberFormat="1" applyFont="1" applyFill="1" applyBorder="1" applyAlignment="1">
      <alignment horizontal="center" vertical="center" wrapText="1"/>
    </xf>
    <xf numFmtId="4" fontId="2" fillId="3" borderId="10" xfId="0" applyNumberFormat="1" applyFont="1" applyFill="1" applyBorder="1" applyAlignment="1">
      <alignment horizontal="center" vertical="center" wrapText="1"/>
    </xf>
    <xf numFmtId="4" fontId="2" fillId="3" borderId="9" xfId="0" applyNumberFormat="1" applyFont="1" applyFill="1" applyBorder="1" applyAlignment="1">
      <alignment horizontal="center" vertical="center" wrapText="1"/>
    </xf>
    <xf numFmtId="4" fontId="2" fillId="3" borderId="13" xfId="0" applyNumberFormat="1" applyFont="1" applyFill="1" applyBorder="1" applyAlignment="1">
      <alignment horizontal="center" vertical="center" wrapText="1"/>
    </xf>
    <xf numFmtId="4" fontId="2" fillId="3" borderId="32" xfId="0" applyNumberFormat="1" applyFont="1" applyFill="1" applyBorder="1" applyAlignment="1">
      <alignment horizontal="center" vertical="center" wrapText="1"/>
    </xf>
    <xf numFmtId="4" fontId="2" fillId="3" borderId="29" xfId="0" applyNumberFormat="1" applyFont="1" applyFill="1" applyBorder="1" applyAlignment="1">
      <alignment horizontal="center" vertical="center" wrapText="1"/>
    </xf>
    <xf numFmtId="4" fontId="2" fillId="3" borderId="31"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2" fillId="3" borderId="14" xfId="0" applyNumberFormat="1" applyFont="1" applyFill="1" applyBorder="1" applyAlignment="1">
      <alignment horizontal="center" vertical="center" wrapText="1"/>
    </xf>
    <xf numFmtId="0" fontId="2" fillId="3" borderId="12" xfId="0" applyNumberFormat="1"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0" fontId="2" fillId="3" borderId="10"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0" fontId="3" fillId="0" borderId="28"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0" fontId="30" fillId="0" borderId="0" xfId="0" applyFont="1" applyAlignment="1">
      <alignment horizontal="center" vertical="center" wrapText="1"/>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4" fontId="26" fillId="3" borderId="22" xfId="0" applyNumberFormat="1" applyFont="1" applyFill="1" applyBorder="1" applyAlignment="1">
      <alignment horizontal="center" vertical="center" wrapText="1"/>
    </xf>
    <xf numFmtId="4" fontId="26" fillId="3" borderId="23" xfId="0" applyNumberFormat="1" applyFont="1" applyFill="1" applyBorder="1" applyAlignment="1">
      <alignment horizontal="center" vertical="center" wrapText="1"/>
    </xf>
    <xf numFmtId="4" fontId="26" fillId="3" borderId="24" xfId="0" applyNumberFormat="1" applyFont="1" applyFill="1" applyBorder="1" applyAlignment="1">
      <alignment horizontal="center" vertical="center" wrapText="1"/>
    </xf>
    <xf numFmtId="0" fontId="26" fillId="3" borderId="20" xfId="0" applyFont="1" applyFill="1" applyBorder="1" applyAlignment="1">
      <alignment horizontal="center" vertical="center" wrapText="1"/>
    </xf>
    <xf numFmtId="0" fontId="26" fillId="3" borderId="26" xfId="0" applyFont="1" applyFill="1" applyBorder="1" applyAlignment="1">
      <alignment horizontal="center" vertical="center" wrapText="1"/>
    </xf>
    <xf numFmtId="0" fontId="26" fillId="3" borderId="42" xfId="0" applyFont="1" applyFill="1" applyBorder="1" applyAlignment="1">
      <alignment horizontal="center" vertical="center" wrapText="1"/>
    </xf>
    <xf numFmtId="0" fontId="26" fillId="3" borderId="21"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30" xfId="0" applyFont="1" applyFill="1" applyBorder="1" applyAlignment="1">
      <alignment horizontal="center" vertical="center" wrapText="1"/>
    </xf>
    <xf numFmtId="14" fontId="26" fillId="3" borderId="21" xfId="0" applyNumberFormat="1" applyFont="1" applyFill="1" applyBorder="1" applyAlignment="1">
      <alignment horizontal="center" vertical="center" wrapText="1"/>
    </xf>
    <xf numFmtId="14" fontId="26" fillId="3" borderId="2" xfId="0" applyNumberFormat="1" applyFont="1" applyFill="1" applyBorder="1" applyAlignment="1">
      <alignment horizontal="center" vertical="center" wrapText="1"/>
    </xf>
    <xf numFmtId="14" fontId="26" fillId="3" borderId="30" xfId="0" applyNumberFormat="1" applyFont="1" applyFill="1" applyBorder="1" applyAlignment="1">
      <alignment horizontal="center" vertical="center" wrapText="1"/>
    </xf>
    <xf numFmtId="0" fontId="35" fillId="3" borderId="7" xfId="0" applyFont="1" applyFill="1" applyBorder="1" applyAlignment="1">
      <alignment horizontal="center" vertical="center" wrapText="1"/>
    </xf>
    <xf numFmtId="0" fontId="35" fillId="3" borderId="15" xfId="0" applyFont="1" applyFill="1" applyBorder="1" applyAlignment="1">
      <alignment horizontal="center" vertical="center" wrapText="1"/>
    </xf>
    <xf numFmtId="0" fontId="35" fillId="3" borderId="16" xfId="0" applyFont="1" applyFill="1" applyBorder="1" applyAlignment="1">
      <alignment horizontal="center" vertical="center" wrapText="1"/>
    </xf>
    <xf numFmtId="4" fontId="26" fillId="3" borderId="21" xfId="0" applyNumberFormat="1" applyFont="1" applyFill="1" applyBorder="1" applyAlignment="1">
      <alignment horizontal="center" vertical="center" wrapText="1"/>
    </xf>
    <xf numFmtId="4" fontId="26" fillId="3" borderId="2" xfId="0" applyNumberFormat="1" applyFont="1" applyFill="1" applyBorder="1" applyAlignment="1">
      <alignment horizontal="center" vertical="center" wrapText="1"/>
    </xf>
    <xf numFmtId="4" fontId="26" fillId="3" borderId="30" xfId="0" applyNumberFormat="1" applyFont="1" applyFill="1" applyBorder="1" applyAlignment="1">
      <alignment horizontal="center" vertical="center" wrapText="1"/>
    </xf>
    <xf numFmtId="3" fontId="26" fillId="3" borderId="21" xfId="0" applyNumberFormat="1" applyFont="1" applyFill="1" applyBorder="1" applyAlignment="1">
      <alignment horizontal="center" vertical="center" wrapText="1"/>
    </xf>
    <xf numFmtId="3" fontId="26" fillId="3" borderId="2" xfId="0" applyNumberFormat="1" applyFont="1" applyFill="1" applyBorder="1" applyAlignment="1">
      <alignment horizontal="center" vertical="center" wrapText="1"/>
    </xf>
    <xf numFmtId="3" fontId="26" fillId="3" borderId="30" xfId="0" applyNumberFormat="1" applyFont="1" applyFill="1" applyBorder="1" applyAlignment="1">
      <alignment horizontal="center" vertical="center" wrapText="1"/>
    </xf>
    <xf numFmtId="0" fontId="26" fillId="3" borderId="21" xfId="0" applyNumberFormat="1" applyFont="1" applyFill="1" applyBorder="1" applyAlignment="1">
      <alignment horizontal="center" vertical="center" wrapText="1"/>
    </xf>
    <xf numFmtId="0" fontId="26" fillId="3" borderId="2" xfId="0" applyNumberFormat="1" applyFont="1" applyFill="1" applyBorder="1" applyAlignment="1">
      <alignment horizontal="center" vertical="center" wrapText="1"/>
    </xf>
    <xf numFmtId="0" fontId="26" fillId="3" borderId="30" xfId="0" applyNumberFormat="1" applyFont="1" applyFill="1" applyBorder="1" applyAlignment="1">
      <alignment horizontal="center" vertical="center" wrapText="1"/>
    </xf>
    <xf numFmtId="4" fontId="26" fillId="3" borderId="25" xfId="0" applyNumberFormat="1" applyFont="1" applyFill="1" applyBorder="1" applyAlignment="1">
      <alignment horizontal="center" vertical="center" wrapText="1"/>
    </xf>
    <xf numFmtId="4" fontId="26" fillId="3" borderId="18" xfId="0" applyNumberFormat="1" applyFont="1" applyFill="1" applyBorder="1" applyAlignment="1">
      <alignment horizontal="center" vertical="center" wrapText="1"/>
    </xf>
    <xf numFmtId="4" fontId="26" fillId="3" borderId="19" xfId="0" applyNumberFormat="1" applyFont="1" applyFill="1" applyBorder="1" applyAlignment="1">
      <alignment horizontal="center" vertical="center" wrapText="1"/>
    </xf>
    <xf numFmtId="4" fontId="26" fillId="3" borderId="11" xfId="0" applyNumberFormat="1" applyFont="1" applyFill="1" applyBorder="1" applyAlignment="1">
      <alignment horizontal="center" vertical="center" wrapText="1"/>
    </xf>
    <xf numFmtId="4" fontId="26" fillId="3" borderId="27" xfId="0" applyNumberFormat="1" applyFont="1" applyFill="1" applyBorder="1" applyAlignment="1">
      <alignment horizontal="center" vertical="center" wrapText="1"/>
    </xf>
    <xf numFmtId="4" fontId="26" fillId="3" borderId="43" xfId="0" applyNumberFormat="1" applyFont="1" applyFill="1" applyBorder="1" applyAlignment="1">
      <alignment horizontal="center" vertical="center" wrapText="1"/>
    </xf>
    <xf numFmtId="49" fontId="26" fillId="3" borderId="21" xfId="0" applyNumberFormat="1" applyFont="1" applyFill="1" applyBorder="1" applyAlignment="1">
      <alignment horizontal="center" vertical="center" wrapText="1"/>
    </xf>
    <xf numFmtId="49" fontId="26" fillId="3" borderId="2" xfId="0" applyNumberFormat="1" applyFont="1" applyFill="1" applyBorder="1" applyAlignment="1">
      <alignment horizontal="center" vertical="center" wrapText="1"/>
    </xf>
    <xf numFmtId="49" fontId="26" fillId="3" borderId="30"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4" fontId="22" fillId="4" borderId="0" xfId="0" applyNumberFormat="1" applyFont="1" applyFill="1" applyBorder="1" applyAlignment="1">
      <alignment horizontal="center" vertical="center"/>
    </xf>
    <xf numFmtId="3" fontId="2" fillId="3" borderId="21" xfId="0" applyNumberFormat="1" applyFont="1" applyFill="1" applyBorder="1" applyAlignment="1">
      <alignment horizontal="center" vertical="center" wrapText="1"/>
    </xf>
    <xf numFmtId="3" fontId="2" fillId="3" borderId="2" xfId="0" applyNumberFormat="1" applyFont="1" applyFill="1" applyBorder="1" applyAlignment="1">
      <alignment horizontal="center" vertical="center" wrapText="1"/>
    </xf>
    <xf numFmtId="4" fontId="2" fillId="3" borderId="22" xfId="0" applyNumberFormat="1" applyFont="1" applyFill="1" applyBorder="1" applyAlignment="1">
      <alignment horizontal="center" vertical="center" wrapText="1"/>
    </xf>
    <xf numFmtId="4" fontId="2" fillId="3" borderId="25" xfId="0" applyNumberFormat="1" applyFont="1" applyFill="1" applyBorder="1" applyAlignment="1">
      <alignment horizontal="center" vertical="center" wrapText="1"/>
    </xf>
    <xf numFmtId="4" fontId="2" fillId="3" borderId="18" xfId="0" applyNumberFormat="1" applyFont="1" applyFill="1" applyBorder="1" applyAlignment="1">
      <alignment horizontal="center" vertical="center" wrapText="1"/>
    </xf>
    <xf numFmtId="4" fontId="2" fillId="3" borderId="19" xfId="0" applyNumberFormat="1" applyFont="1" applyFill="1" applyBorder="1" applyAlignment="1">
      <alignment horizontal="center" vertical="center" wrapText="1"/>
    </xf>
    <xf numFmtId="4" fontId="2" fillId="3" borderId="11" xfId="0" applyNumberFormat="1" applyFont="1" applyFill="1" applyBorder="1" applyAlignment="1">
      <alignment horizontal="center" vertical="center" wrapText="1"/>
    </xf>
    <xf numFmtId="4" fontId="2" fillId="3" borderId="2"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4" fontId="2" fillId="3" borderId="34" xfId="0" applyNumberFormat="1" applyFont="1" applyFill="1" applyBorder="1" applyAlignment="1">
      <alignment horizontal="center" vertical="center" wrapText="1"/>
    </xf>
    <xf numFmtId="4" fontId="2" fillId="3" borderId="21" xfId="0" applyNumberFormat="1" applyFont="1" applyFill="1" applyBorder="1" applyAlignment="1">
      <alignment horizontal="center" vertical="center" wrapText="1"/>
    </xf>
    <xf numFmtId="4" fontId="2" fillId="3" borderId="23" xfId="0" applyNumberFormat="1" applyFont="1" applyFill="1" applyBorder="1" applyAlignment="1">
      <alignment horizontal="center" vertical="center" wrapText="1"/>
    </xf>
    <xf numFmtId="4" fontId="2" fillId="3" borderId="24" xfId="0" applyNumberFormat="1" applyFont="1" applyFill="1" applyBorder="1" applyAlignment="1">
      <alignment horizontal="center" vertical="center" wrapText="1"/>
    </xf>
    <xf numFmtId="0" fontId="4" fillId="3" borderId="8" xfId="0" applyFont="1" applyFill="1" applyBorder="1" applyAlignment="1">
      <alignment horizontal="center" vertical="center"/>
    </xf>
    <xf numFmtId="0" fontId="4" fillId="3" borderId="17" xfId="0" applyFont="1" applyFill="1" applyBorder="1" applyAlignment="1">
      <alignment horizontal="center" vertical="center"/>
    </xf>
    <xf numFmtId="0" fontId="2" fillId="3" borderId="21" xfId="0" applyNumberFormat="1"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20" xfId="0" applyNumberFormat="1" applyFont="1" applyFill="1" applyBorder="1" applyAlignment="1">
      <alignment horizontal="center" vertical="center" wrapText="1"/>
    </xf>
    <xf numFmtId="0" fontId="2" fillId="3" borderId="26" xfId="0" applyNumberFormat="1" applyFont="1" applyFill="1" applyBorder="1" applyAlignment="1">
      <alignment horizontal="center" vertical="center" wrapText="1"/>
    </xf>
    <xf numFmtId="0" fontId="3" fillId="4" borderId="0" xfId="0" applyNumberFormat="1" applyFont="1" applyFill="1" applyBorder="1" applyAlignment="1">
      <alignment horizontal="center" vertical="center" wrapText="1"/>
    </xf>
    <xf numFmtId="0" fontId="3" fillId="4" borderId="28" xfId="0" applyNumberFormat="1" applyFont="1" applyFill="1" applyBorder="1" applyAlignment="1">
      <alignment horizontal="center" vertical="center" wrapText="1"/>
    </xf>
    <xf numFmtId="4" fontId="3" fillId="4" borderId="28" xfId="0" applyNumberFormat="1" applyFont="1" applyFill="1" applyBorder="1" applyAlignment="1">
      <alignment horizontal="center" vertical="center" wrapText="1"/>
    </xf>
    <xf numFmtId="0" fontId="3" fillId="3" borderId="14"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wrapText="1"/>
    </xf>
    <xf numFmtId="0" fontId="3" fillId="3" borderId="6" xfId="0" applyNumberFormat="1" applyFont="1" applyFill="1" applyBorder="1" applyAlignment="1">
      <alignment horizontal="center" vertical="center" wrapText="1"/>
    </xf>
    <xf numFmtId="0" fontId="3" fillId="3" borderId="21"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3" fillId="3" borderId="30" xfId="0" applyNumberFormat="1" applyFont="1" applyFill="1" applyBorder="1" applyAlignment="1">
      <alignment horizontal="center" vertical="center" wrapText="1"/>
    </xf>
    <xf numFmtId="0" fontId="3" fillId="3" borderId="10" xfId="0"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wrapText="1"/>
    </xf>
    <xf numFmtId="0" fontId="3" fillId="3" borderId="13" xfId="0" applyNumberFormat="1" applyFont="1" applyFill="1" applyBorder="1" applyAlignment="1">
      <alignment horizontal="center" vertical="center" wrapText="1"/>
    </xf>
    <xf numFmtId="4" fontId="3" fillId="3" borderId="10" xfId="0" applyNumberFormat="1" applyFont="1" applyFill="1" applyBorder="1" applyAlignment="1">
      <alignment horizontal="center" vertical="center" wrapText="1"/>
    </xf>
    <xf numFmtId="4" fontId="3" fillId="3" borderId="9" xfId="0" applyNumberFormat="1" applyFont="1" applyFill="1" applyBorder="1" applyAlignment="1">
      <alignment horizontal="center" vertical="center" wrapText="1"/>
    </xf>
    <xf numFmtId="4" fontId="3" fillId="3" borderId="13" xfId="0" applyNumberFormat="1" applyFont="1" applyFill="1" applyBorder="1" applyAlignment="1">
      <alignment horizontal="center" vertical="center" wrapText="1"/>
    </xf>
    <xf numFmtId="3" fontId="3" fillId="3" borderId="10" xfId="0" applyNumberFormat="1" applyFont="1" applyFill="1" applyBorder="1" applyAlignment="1">
      <alignment horizontal="center" vertical="center" wrapText="1"/>
    </xf>
    <xf numFmtId="3" fontId="3" fillId="3" borderId="9" xfId="0" applyNumberFormat="1" applyFont="1" applyFill="1" applyBorder="1" applyAlignment="1">
      <alignment horizontal="center" vertical="center" wrapText="1"/>
    </xf>
    <xf numFmtId="3" fontId="3" fillId="3" borderId="13" xfId="0" applyNumberFormat="1" applyFont="1" applyFill="1" applyBorder="1" applyAlignment="1">
      <alignment horizontal="center" vertical="center" wrapText="1"/>
    </xf>
    <xf numFmtId="4" fontId="3" fillId="3" borderId="22"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4" fontId="3" fillId="3" borderId="30" xfId="0" applyNumberFormat="1" applyFont="1" applyFill="1" applyBorder="1" applyAlignment="1">
      <alignment horizontal="center" vertical="center" wrapText="1"/>
    </xf>
    <xf numFmtId="4" fontId="3" fillId="3" borderId="29" xfId="0" applyNumberFormat="1" applyFont="1" applyFill="1" applyBorder="1" applyAlignment="1">
      <alignment horizontal="center" vertical="center" wrapText="1"/>
    </xf>
    <xf numFmtId="4" fontId="3" fillId="3" borderId="31" xfId="0" applyNumberFormat="1" applyFont="1" applyFill="1" applyBorder="1" applyAlignment="1">
      <alignment horizontal="center" vertical="center" wrapText="1"/>
    </xf>
    <xf numFmtId="0" fontId="30" fillId="3" borderId="7" xfId="0" applyNumberFormat="1" applyFont="1" applyFill="1" applyBorder="1" applyAlignment="1">
      <alignment horizontal="center" vertical="center" wrapText="1"/>
    </xf>
    <xf numFmtId="0" fontId="30" fillId="3" borderId="15" xfId="0" applyNumberFormat="1" applyFont="1" applyFill="1" applyBorder="1" applyAlignment="1">
      <alignment horizontal="center" vertical="center" wrapText="1"/>
    </xf>
    <xf numFmtId="0" fontId="30" fillId="3" borderId="16" xfId="0" applyNumberFormat="1" applyFont="1" applyFill="1" applyBorder="1" applyAlignment="1">
      <alignment horizontal="center" vertical="center" wrapText="1"/>
    </xf>
    <xf numFmtId="0" fontId="35" fillId="3" borderId="8" xfId="0" applyFont="1" applyFill="1" applyBorder="1" applyAlignment="1">
      <alignment horizontal="center" vertical="center"/>
    </xf>
    <xf numFmtId="0" fontId="35" fillId="3" borderId="17" xfId="0" applyFont="1" applyFill="1" applyBorder="1" applyAlignment="1">
      <alignment horizontal="center" vertical="center"/>
    </xf>
    <xf numFmtId="4" fontId="37" fillId="3" borderId="9" xfId="0" applyNumberFormat="1" applyFont="1" applyFill="1" applyBorder="1" applyAlignment="1">
      <alignment horizontal="center" vertical="center" wrapText="1"/>
    </xf>
    <xf numFmtId="4" fontId="37" fillId="3" borderId="13" xfId="0" applyNumberFormat="1" applyFont="1" applyFill="1" applyBorder="1" applyAlignment="1">
      <alignment horizontal="center" vertical="center" wrapText="1"/>
    </xf>
    <xf numFmtId="4" fontId="37" fillId="3" borderId="29" xfId="0" applyNumberFormat="1" applyFont="1" applyFill="1" applyBorder="1" applyAlignment="1">
      <alignment horizontal="center" vertical="center" wrapText="1"/>
    </xf>
    <xf numFmtId="4" fontId="37" fillId="3" borderId="31" xfId="0" applyNumberFormat="1" applyFont="1" applyFill="1" applyBorder="1" applyAlignment="1">
      <alignment horizontal="center" vertical="center" wrapText="1"/>
    </xf>
    <xf numFmtId="0" fontId="37" fillId="3" borderId="10" xfId="0" applyFont="1" applyFill="1" applyBorder="1" applyAlignment="1">
      <alignment horizontal="center" vertical="center" wrapText="1"/>
    </xf>
    <xf numFmtId="0" fontId="37" fillId="3" borderId="9" xfId="0" applyFont="1" applyFill="1" applyBorder="1" applyAlignment="1">
      <alignment horizontal="center" vertical="center" wrapText="1"/>
    </xf>
    <xf numFmtId="0" fontId="37" fillId="3" borderId="13" xfId="0" applyFont="1" applyFill="1" applyBorder="1" applyAlignment="1">
      <alignment horizontal="center" vertical="center" wrapText="1"/>
    </xf>
    <xf numFmtId="4" fontId="37" fillId="3" borderId="10" xfId="0" applyNumberFormat="1" applyFont="1" applyFill="1" applyBorder="1" applyAlignment="1">
      <alignment horizontal="center" vertical="center" wrapText="1"/>
    </xf>
    <xf numFmtId="3" fontId="37" fillId="3" borderId="10" xfId="0" applyNumberFormat="1" applyFont="1" applyFill="1" applyBorder="1" applyAlignment="1">
      <alignment horizontal="center" vertical="center" wrapText="1"/>
    </xf>
    <xf numFmtId="3" fontId="37" fillId="3" borderId="9" xfId="0" applyNumberFormat="1" applyFont="1" applyFill="1" applyBorder="1" applyAlignment="1">
      <alignment horizontal="center" vertical="center" wrapText="1"/>
    </xf>
    <xf numFmtId="3" fontId="37" fillId="3" borderId="13" xfId="0" applyNumberFormat="1" applyFont="1" applyFill="1" applyBorder="1" applyAlignment="1">
      <alignment horizontal="center" vertical="center" wrapText="1"/>
    </xf>
    <xf numFmtId="4" fontId="37" fillId="3" borderId="32" xfId="0" applyNumberFormat="1" applyFont="1" applyFill="1" applyBorder="1" applyAlignment="1">
      <alignment horizontal="center" vertical="center" wrapText="1"/>
    </xf>
    <xf numFmtId="0" fontId="37" fillId="3" borderId="14" xfId="0" applyFont="1" applyFill="1" applyBorder="1" applyAlignment="1">
      <alignment horizontal="center" vertical="center" wrapText="1"/>
    </xf>
    <xf numFmtId="0" fontId="37" fillId="3" borderId="12" xfId="0" applyFont="1" applyFill="1" applyBorder="1" applyAlignment="1">
      <alignment horizontal="center" vertical="center" wrapText="1"/>
    </xf>
    <xf numFmtId="0" fontId="37" fillId="3" borderId="6" xfId="0" applyFont="1" applyFill="1" applyBorder="1" applyAlignment="1">
      <alignment horizontal="center" vertical="center" wrapText="1"/>
    </xf>
    <xf numFmtId="0" fontId="35" fillId="3" borderId="10" xfId="0" applyFont="1" applyFill="1" applyBorder="1" applyAlignment="1">
      <alignment horizontal="center" vertical="center" wrapText="1"/>
    </xf>
    <xf numFmtId="0" fontId="36" fillId="0" borderId="0" xfId="1" applyFont="1" applyFill="1" applyAlignment="1">
      <alignment horizontal="center" vertical="center" wrapText="1"/>
    </xf>
    <xf numFmtId="0" fontId="36" fillId="0" borderId="0" xfId="1" applyFont="1" applyFill="1" applyAlignment="1">
      <alignment horizontal="center" vertical="center"/>
    </xf>
    <xf numFmtId="0" fontId="33" fillId="0" borderId="0" xfId="0" applyFont="1" applyBorder="1" applyAlignment="1">
      <alignment horizontal="left" vertical="center" wrapText="1"/>
    </xf>
    <xf numFmtId="0" fontId="34" fillId="0" borderId="39" xfId="0" applyFont="1" applyBorder="1" applyAlignment="1">
      <alignment horizontal="left" vertical="center" wrapText="1"/>
    </xf>
    <xf numFmtId="0" fontId="2" fillId="3" borderId="36" xfId="0" applyNumberFormat="1" applyFont="1" applyFill="1" applyBorder="1" applyAlignment="1">
      <alignment horizontal="center" vertical="center" wrapText="1"/>
    </xf>
    <xf numFmtId="0" fontId="2" fillId="3" borderId="37" xfId="0" applyNumberFormat="1" applyFont="1" applyFill="1" applyBorder="1" applyAlignment="1">
      <alignment horizontal="center" vertical="center" wrapText="1"/>
    </xf>
    <xf numFmtId="0" fontId="2" fillId="3" borderId="24" xfId="0" applyNumberFormat="1" applyFont="1" applyFill="1" applyBorder="1" applyAlignment="1">
      <alignment horizontal="center" vertical="center" wrapText="1"/>
    </xf>
    <xf numFmtId="0" fontId="2" fillId="3" borderId="19" xfId="0" applyNumberFormat="1" applyFont="1" applyFill="1" applyBorder="1" applyAlignment="1">
      <alignment horizontal="center" vertical="center" wrapText="1"/>
    </xf>
    <xf numFmtId="0" fontId="2" fillId="3" borderId="33" xfId="0" applyNumberFormat="1" applyFont="1" applyFill="1" applyBorder="1" applyAlignment="1">
      <alignment horizontal="center" vertical="center" wrapText="1"/>
    </xf>
    <xf numFmtId="167" fontId="3" fillId="4" borderId="0" xfId="0" applyNumberFormat="1" applyFont="1" applyFill="1" applyBorder="1" applyAlignment="1">
      <alignment horizontal="center" vertical="center" wrapText="1"/>
    </xf>
    <xf numFmtId="167" fontId="3" fillId="3" borderId="21" xfId="0" applyNumberFormat="1" applyFont="1" applyFill="1" applyBorder="1" applyAlignment="1">
      <alignment horizontal="center" vertical="center" wrapText="1"/>
    </xf>
    <xf numFmtId="167" fontId="3" fillId="3" borderId="2" xfId="0" applyNumberFormat="1" applyFont="1" applyFill="1" applyBorder="1" applyAlignment="1">
      <alignment horizontal="center" vertical="center" wrapText="1"/>
    </xf>
    <xf numFmtId="167" fontId="3" fillId="3" borderId="30" xfId="0" applyNumberFormat="1" applyFont="1" applyFill="1" applyBorder="1" applyAlignment="1">
      <alignment horizontal="center" vertical="center" wrapText="1"/>
    </xf>
    <xf numFmtId="167" fontId="7" fillId="0" borderId="10" xfId="0" applyNumberFormat="1" applyFont="1" applyFill="1" applyBorder="1" applyAlignment="1">
      <alignment horizontal="center" vertical="center" wrapText="1"/>
    </xf>
    <xf numFmtId="167" fontId="7" fillId="0" borderId="9" xfId="0" applyNumberFormat="1" applyFont="1" applyFill="1" applyBorder="1" applyAlignment="1">
      <alignment horizontal="center" vertical="center" wrapText="1"/>
    </xf>
    <xf numFmtId="167" fontId="7" fillId="0" borderId="11" xfId="0" applyNumberFormat="1" applyFont="1" applyFill="1" applyBorder="1" applyAlignment="1">
      <alignment horizontal="center" vertical="center" wrapText="1"/>
    </xf>
    <xf numFmtId="167" fontId="29" fillId="4" borderId="0" xfId="0" applyNumberFormat="1" applyFont="1" applyFill="1" applyAlignment="1">
      <alignment vertical="center"/>
    </xf>
    <xf numFmtId="167" fontId="37" fillId="3" borderId="10" xfId="0" applyNumberFormat="1" applyFont="1" applyFill="1" applyBorder="1" applyAlignment="1">
      <alignment horizontal="center" vertical="center" wrapText="1"/>
    </xf>
    <xf numFmtId="167" fontId="37" fillId="3" borderId="9" xfId="0" applyNumberFormat="1" applyFont="1" applyFill="1" applyBorder="1" applyAlignment="1">
      <alignment horizontal="center" vertical="center" wrapText="1"/>
    </xf>
    <xf numFmtId="167" fontId="37" fillId="3" borderId="13" xfId="0" applyNumberFormat="1" applyFont="1" applyFill="1" applyBorder="1" applyAlignment="1">
      <alignment horizontal="center" vertical="center" wrapText="1"/>
    </xf>
    <xf numFmtId="167" fontId="31" fillId="0" borderId="4" xfId="0" applyNumberFormat="1" applyFont="1" applyFill="1" applyBorder="1" applyAlignment="1">
      <alignment horizontal="center" vertical="center" wrapText="1"/>
    </xf>
    <xf numFmtId="167" fontId="31" fillId="0" borderId="9" xfId="0" applyNumberFormat="1" applyFont="1" applyFill="1" applyBorder="1" applyAlignment="1">
      <alignment horizontal="center" vertical="center" wrapText="1"/>
    </xf>
    <xf numFmtId="167" fontId="13" fillId="0" borderId="0" xfId="0" applyNumberFormat="1" applyFont="1"/>
  </cellXfs>
  <cellStyles count="40">
    <cellStyle name="Comma" xfId="32" builtinId="3"/>
    <cellStyle name="Comma 2" xfId="13" xr:uid="{00000000-0005-0000-0000-000001000000}"/>
    <cellStyle name="Comma 2 2" xfId="21" xr:uid="{00000000-0005-0000-0000-000002000000}"/>
    <cellStyle name="Comma 2 3" xfId="28" xr:uid="{00000000-0005-0000-0000-000003000000}"/>
    <cellStyle name="Comma 2 4" xfId="29" xr:uid="{00000000-0005-0000-0000-000004000000}"/>
    <cellStyle name="Comma 3" xfId="14" xr:uid="{00000000-0005-0000-0000-000005000000}"/>
    <cellStyle name="Comma 3 2" xfId="20" xr:uid="{00000000-0005-0000-0000-000006000000}"/>
    <cellStyle name="Comma 3 3" xfId="22" xr:uid="{00000000-0005-0000-0000-000007000000}"/>
    <cellStyle name="Comma 4" xfId="15" xr:uid="{00000000-0005-0000-0000-000008000000}"/>
    <cellStyle name="Comma 5" xfId="12" xr:uid="{00000000-0005-0000-0000-000009000000}"/>
    <cellStyle name="Input 2" xfId="16" xr:uid="{00000000-0005-0000-0000-00000A000000}"/>
    <cellStyle name="Neutral 2" xfId="39" xr:uid="{00000000-0005-0000-0000-00000B000000}"/>
    <cellStyle name="Normal" xfId="0" builtinId="0"/>
    <cellStyle name="Normal 11" xfId="2" xr:uid="{00000000-0005-0000-0000-00000D000000}"/>
    <cellStyle name="Normal 12 2 2" xfId="35" xr:uid="{00000000-0005-0000-0000-00000E000000}"/>
    <cellStyle name="Normal 2" xfId="1" xr:uid="{00000000-0005-0000-0000-00000F000000}"/>
    <cellStyle name="Normal 2 2" xfId="25" xr:uid="{00000000-0005-0000-0000-000010000000}"/>
    <cellStyle name="Normal 2 3" xfId="26" xr:uid="{00000000-0005-0000-0000-000011000000}"/>
    <cellStyle name="Normal 2 4" xfId="24" xr:uid="{00000000-0005-0000-0000-000012000000}"/>
    <cellStyle name="Normal 2 5" xfId="19" xr:uid="{00000000-0005-0000-0000-000013000000}"/>
    <cellStyle name="Normal 2 6" xfId="30" xr:uid="{00000000-0005-0000-0000-000014000000}"/>
    <cellStyle name="Normal 26" xfId="5" xr:uid="{00000000-0005-0000-0000-000015000000}"/>
    <cellStyle name="Normal 26 2" xfId="6" xr:uid="{00000000-0005-0000-0000-000016000000}"/>
    <cellStyle name="Normal 27" xfId="7" xr:uid="{00000000-0005-0000-0000-000017000000}"/>
    <cellStyle name="Normal 29" xfId="8" xr:uid="{00000000-0005-0000-0000-000018000000}"/>
    <cellStyle name="Normal 3" xfId="3" xr:uid="{00000000-0005-0000-0000-000019000000}"/>
    <cellStyle name="Normal 3 2" xfId="11" xr:uid="{00000000-0005-0000-0000-00001A000000}"/>
    <cellStyle name="Normal 3 2 2" xfId="23" xr:uid="{00000000-0005-0000-0000-00001B000000}"/>
    <cellStyle name="Normal 3 3" xfId="27" xr:uid="{00000000-0005-0000-0000-00001C000000}"/>
    <cellStyle name="Normal 3 4" xfId="34" xr:uid="{00000000-0005-0000-0000-00001D000000}"/>
    <cellStyle name="Normal 30" xfId="9" xr:uid="{00000000-0005-0000-0000-00001E000000}"/>
    <cellStyle name="Normal 4" xfId="4" xr:uid="{00000000-0005-0000-0000-00001F000000}"/>
    <cellStyle name="Normal 4 2" xfId="36" xr:uid="{00000000-0005-0000-0000-000020000000}"/>
    <cellStyle name="Normal 5" xfId="10" xr:uid="{00000000-0005-0000-0000-000021000000}"/>
    <cellStyle name="Normal 6" xfId="31" xr:uid="{00000000-0005-0000-0000-000022000000}"/>
    <cellStyle name="Normal 6 2" xfId="38" xr:uid="{00000000-0005-0000-0000-000023000000}"/>
    <cellStyle name="Normal__Final 2" xfId="33" xr:uid="{00000000-0005-0000-0000-000024000000}"/>
    <cellStyle name="TableStyleLight1" xfId="37" xr:uid="{00000000-0005-0000-0000-000025000000}"/>
    <cellStyle name="Virgulă 2" xfId="17" xr:uid="{00000000-0005-0000-0000-000026000000}"/>
    <cellStyle name="Virgulă 6 2" xfId="18" xr:uid="{00000000-0005-0000-0000-000027000000}"/>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haela.raducan/Desktop/Judete/Timis%20-%20Roxana%20M/Copy%20of%20TIMIS%20-%2030.06.2019%20%20cu%20localita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IS"/>
      <sheetName val="TIMIS derulare"/>
      <sheetName val="TIMIS finalizate"/>
      <sheetName val="POIM"/>
      <sheetName val="POR"/>
      <sheetName val="POCU"/>
      <sheetName val="POC"/>
      <sheetName val="POCA"/>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17"/>
  <sheetViews>
    <sheetView tabSelected="1" workbookViewId="0">
      <selection activeCell="F27" sqref="F27"/>
    </sheetView>
  </sheetViews>
  <sheetFormatPr defaultColWidth="9.140625" defaultRowHeight="15" x14ac:dyDescent="0.25"/>
  <cols>
    <col min="1" max="1" width="9.140625" style="4"/>
    <col min="2" max="2" width="17.85546875" style="4" customWidth="1"/>
    <col min="3" max="3" width="18.7109375" style="4" customWidth="1"/>
    <col min="4" max="4" width="22.7109375" style="4" customWidth="1"/>
    <col min="5" max="5" width="24.7109375" style="4" customWidth="1"/>
    <col min="6" max="16384" width="9.140625" style="4"/>
  </cols>
  <sheetData>
    <row r="3" spans="2:5" ht="51.75" customHeight="1" x14ac:dyDescent="0.25">
      <c r="B3" s="272" t="s">
        <v>464</v>
      </c>
      <c r="C3" s="272"/>
      <c r="D3" s="272"/>
      <c r="E3" s="272"/>
    </row>
    <row r="4" spans="2:5" ht="15.75" thickBot="1" x14ac:dyDescent="0.3">
      <c r="B4" s="279"/>
      <c r="C4" s="279"/>
      <c r="D4" s="280"/>
      <c r="E4" s="280"/>
    </row>
    <row r="5" spans="2:5" ht="15" customHeight="1" x14ac:dyDescent="0.25">
      <c r="B5" s="281" t="s">
        <v>0</v>
      </c>
      <c r="C5" s="284" t="s">
        <v>1</v>
      </c>
      <c r="D5" s="273" t="s">
        <v>25</v>
      </c>
      <c r="E5" s="276" t="s">
        <v>425</v>
      </c>
    </row>
    <row r="6" spans="2:5" ht="15" customHeight="1" x14ac:dyDescent="0.25">
      <c r="B6" s="282"/>
      <c r="C6" s="285"/>
      <c r="D6" s="274"/>
      <c r="E6" s="277"/>
    </row>
    <row r="7" spans="2:5" ht="15.75" customHeight="1" thickBot="1" x14ac:dyDescent="0.3">
      <c r="B7" s="283"/>
      <c r="C7" s="286"/>
      <c r="D7" s="275"/>
      <c r="E7" s="278"/>
    </row>
    <row r="8" spans="2:5" ht="15.75" x14ac:dyDescent="0.25">
      <c r="B8" s="166" t="s">
        <v>2</v>
      </c>
      <c r="C8" s="121">
        <v>4</v>
      </c>
      <c r="D8" s="80">
        <v>88245162.618999988</v>
      </c>
      <c r="E8" s="81">
        <v>110105920.86</v>
      </c>
    </row>
    <row r="9" spans="2:5" s="168" customFormat="1" ht="15.75" x14ac:dyDescent="0.25">
      <c r="B9" s="3" t="s">
        <v>3</v>
      </c>
      <c r="C9" s="102">
        <v>157</v>
      </c>
      <c r="D9" s="102">
        <v>1114363025</v>
      </c>
      <c r="E9" s="103">
        <v>1503646411</v>
      </c>
    </row>
    <row r="10" spans="2:5" ht="15.75" x14ac:dyDescent="0.25">
      <c r="B10" s="3" t="s">
        <v>4</v>
      </c>
      <c r="C10" s="2">
        <v>17</v>
      </c>
      <c r="D10" s="2">
        <v>93576960.219999999</v>
      </c>
      <c r="E10" s="32">
        <v>110224987</v>
      </c>
    </row>
    <row r="11" spans="2:5" ht="15.75" x14ac:dyDescent="0.25">
      <c r="B11" s="3" t="s">
        <v>5</v>
      </c>
      <c r="C11" s="2">
        <v>10</v>
      </c>
      <c r="D11" s="2">
        <v>64255579.962000012</v>
      </c>
      <c r="E11" s="32">
        <v>116144590.16</v>
      </c>
    </row>
    <row r="12" spans="2:5" ht="15.75" x14ac:dyDescent="0.25">
      <c r="B12" s="3" t="s">
        <v>6</v>
      </c>
      <c r="C12" s="2">
        <v>4</v>
      </c>
      <c r="D12" s="2">
        <v>5158704.93</v>
      </c>
      <c r="E12" s="32">
        <v>6069064.629999999</v>
      </c>
    </row>
    <row r="13" spans="2:5" ht="16.5" thickBot="1" x14ac:dyDescent="0.3">
      <c r="B13" s="167" t="s">
        <v>7</v>
      </c>
      <c r="C13" s="16">
        <v>0</v>
      </c>
      <c r="D13" s="16">
        <v>0</v>
      </c>
      <c r="E13" s="15">
        <v>0</v>
      </c>
    </row>
    <row r="14" spans="2:5" ht="27.75" customHeight="1" thickBot="1" x14ac:dyDescent="0.3">
      <c r="B14" s="24" t="s">
        <v>8</v>
      </c>
      <c r="C14" s="25">
        <f>C8+C9+C10+C11+C12+C13</f>
        <v>192</v>
      </c>
      <c r="D14" s="25">
        <f t="shared" ref="D14:E14" si="0">D8+D9+D10+D11+D12+D13</f>
        <v>1365599432.7310002</v>
      </c>
      <c r="E14" s="47">
        <f t="shared" si="0"/>
        <v>1846190973.6500001</v>
      </c>
    </row>
    <row r="15" spans="2:5" x14ac:dyDescent="0.25">
      <c r="B15" s="77" t="s">
        <v>491</v>
      </c>
    </row>
    <row r="17" spans="3:5" x14ac:dyDescent="0.25">
      <c r="C17" s="79"/>
      <c r="D17" s="79"/>
      <c r="E17" s="79"/>
    </row>
  </sheetData>
  <mergeCells count="6">
    <mergeCell ref="B3:E3"/>
    <mergeCell ref="D5:D7"/>
    <mergeCell ref="E5:E7"/>
    <mergeCell ref="B4:E4"/>
    <mergeCell ref="B5:B7"/>
    <mergeCell ref="C5:C7"/>
  </mergeCells>
  <pageMargins left="0.7" right="0.7" top="0.75" bottom="0.75" header="0.3" footer="0.3"/>
  <pageSetup paperSize="9" orientation="landscape"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25"/>
  <sheetViews>
    <sheetView topLeftCell="A2" zoomScaleNormal="100" workbookViewId="0">
      <selection activeCell="E21" sqref="E21"/>
    </sheetView>
  </sheetViews>
  <sheetFormatPr defaultColWidth="9.140625" defaultRowHeight="15" x14ac:dyDescent="0.25"/>
  <cols>
    <col min="1" max="1" width="9.140625" style="4"/>
    <col min="2" max="2" width="23.140625" style="4" customWidth="1"/>
    <col min="3" max="3" width="20.140625" style="4" customWidth="1"/>
    <col min="4" max="4" width="23.5703125" style="4" customWidth="1"/>
    <col min="5" max="5" width="24" style="4" customWidth="1"/>
    <col min="6" max="6" width="9.140625" style="4"/>
    <col min="7" max="7" width="20.28515625" style="4" customWidth="1"/>
    <col min="8" max="8" width="19.28515625" style="4" customWidth="1"/>
    <col min="9" max="16384" width="9.140625" style="4"/>
  </cols>
  <sheetData>
    <row r="1" spans="2:13" x14ac:dyDescent="0.25">
      <c r="B1" s="5"/>
      <c r="C1" s="5"/>
      <c r="D1" s="5"/>
      <c r="E1" s="5"/>
    </row>
    <row r="2" spans="2:13" ht="49.5" customHeight="1" x14ac:dyDescent="0.25">
      <c r="B2" s="272" t="s">
        <v>164</v>
      </c>
      <c r="C2" s="272"/>
      <c r="D2" s="272"/>
      <c r="E2" s="272"/>
    </row>
    <row r="3" spans="2:13" ht="15.75" thickBot="1" x14ac:dyDescent="0.3">
      <c r="B3" s="287"/>
      <c r="C3" s="287"/>
      <c r="D3" s="288"/>
      <c r="E3" s="288"/>
    </row>
    <row r="4" spans="2:13" ht="30" customHeight="1" x14ac:dyDescent="0.25">
      <c r="B4" s="281" t="s">
        <v>0</v>
      </c>
      <c r="C4" s="284" t="s">
        <v>1</v>
      </c>
      <c r="D4" s="273" t="s">
        <v>25</v>
      </c>
      <c r="E4" s="276" t="s">
        <v>425</v>
      </c>
    </row>
    <row r="5" spans="2:13" ht="20.25" customHeight="1" x14ac:dyDescent="0.25">
      <c r="B5" s="282"/>
      <c r="C5" s="285"/>
      <c r="D5" s="274"/>
      <c r="E5" s="277"/>
    </row>
    <row r="6" spans="2:13" ht="20.25" customHeight="1" thickBot="1" x14ac:dyDescent="0.3">
      <c r="B6" s="283"/>
      <c r="C6" s="286"/>
      <c r="D6" s="275"/>
      <c r="E6" s="278"/>
    </row>
    <row r="7" spans="2:13" ht="15.75" x14ac:dyDescent="0.25">
      <c r="B7" s="262" t="s">
        <v>2</v>
      </c>
      <c r="C7" s="263">
        <v>2</v>
      </c>
      <c r="D7" s="264">
        <v>61028517.145499997</v>
      </c>
      <c r="E7" s="265">
        <v>68385701.950000003</v>
      </c>
      <c r="G7" s="35"/>
      <c r="H7" s="35"/>
      <c r="I7" s="35"/>
      <c r="J7" s="35"/>
      <c r="K7" s="35"/>
      <c r="L7" s="35"/>
      <c r="M7" s="35"/>
    </row>
    <row r="8" spans="2:13" ht="15.75" x14ac:dyDescent="0.25">
      <c r="B8" s="3" t="s">
        <v>3</v>
      </c>
      <c r="C8" s="122">
        <v>105</v>
      </c>
      <c r="D8" s="102">
        <v>1071026282.5799999</v>
      </c>
      <c r="E8" s="103">
        <v>1421504550.7799997</v>
      </c>
      <c r="G8" s="35"/>
      <c r="H8" s="35"/>
      <c r="I8" s="35"/>
      <c r="J8" s="35"/>
      <c r="K8" s="35"/>
      <c r="L8" s="35"/>
      <c r="M8" s="35"/>
    </row>
    <row r="9" spans="2:13" ht="15.75" x14ac:dyDescent="0.25">
      <c r="B9" s="3" t="s">
        <v>4</v>
      </c>
      <c r="C9" s="13">
        <f>'DAMBOVITA - centralizator'!C10-'DÂMBOVIȚA finalizate'!C9</f>
        <v>12</v>
      </c>
      <c r="D9" s="271">
        <f>'DAMBOVITA - centralizator'!D10-'DÂMBOVIȚA finalizate'!D9</f>
        <v>46867612.219999999</v>
      </c>
      <c r="E9" s="266">
        <f>'DAMBOVITA - centralizator'!E10-'DÂMBOVIȚA finalizate'!E9</f>
        <v>54696800</v>
      </c>
      <c r="G9" s="35"/>
      <c r="H9" s="35"/>
      <c r="I9" s="35"/>
      <c r="J9" s="35"/>
      <c r="K9" s="35"/>
      <c r="L9" s="35"/>
      <c r="M9" s="35"/>
    </row>
    <row r="10" spans="2:13" ht="15.75" x14ac:dyDescent="0.25">
      <c r="B10" s="3" t="s">
        <v>5</v>
      </c>
      <c r="C10" s="123">
        <v>5</v>
      </c>
      <c r="D10" s="2">
        <v>40459313.310000002</v>
      </c>
      <c r="E10" s="32">
        <v>69314474.280000001</v>
      </c>
      <c r="G10" s="35"/>
      <c r="H10" s="35"/>
      <c r="I10" s="35"/>
      <c r="J10" s="35"/>
      <c r="K10" s="35"/>
      <c r="L10" s="35"/>
      <c r="M10" s="35"/>
    </row>
    <row r="11" spans="2:13" ht="15.75" x14ac:dyDescent="0.25">
      <c r="B11" s="3" t="s">
        <v>6</v>
      </c>
      <c r="C11" s="123">
        <v>2</v>
      </c>
      <c r="D11" s="2">
        <v>4398062.63</v>
      </c>
      <c r="E11" s="32">
        <v>5174191.33</v>
      </c>
      <c r="G11" s="35"/>
      <c r="H11" s="35"/>
      <c r="I11" s="35"/>
      <c r="J11" s="35"/>
      <c r="K11" s="35"/>
      <c r="L11" s="35"/>
      <c r="M11" s="35"/>
    </row>
    <row r="12" spans="2:13" ht="16.5" thickBot="1" x14ac:dyDescent="0.3">
      <c r="B12" s="267" t="s">
        <v>7</v>
      </c>
      <c r="C12" s="268">
        <v>0</v>
      </c>
      <c r="D12" s="269">
        <v>0</v>
      </c>
      <c r="E12" s="270">
        <v>0</v>
      </c>
      <c r="G12" s="35"/>
      <c r="H12" s="35"/>
      <c r="I12" s="35"/>
      <c r="J12" s="35"/>
      <c r="K12" s="35"/>
      <c r="L12" s="35"/>
      <c r="M12" s="35"/>
    </row>
    <row r="13" spans="2:13" ht="24.95" customHeight="1" thickBot="1" x14ac:dyDescent="0.3">
      <c r="B13" s="24" t="s">
        <v>8</v>
      </c>
      <c r="C13" s="25">
        <f>SUM(C7:C12)</f>
        <v>126</v>
      </c>
      <c r="D13" s="25">
        <f t="shared" ref="D13:E13" si="0">SUM(D7:D12)</f>
        <v>1223779787.8855</v>
      </c>
      <c r="E13" s="47">
        <f t="shared" si="0"/>
        <v>1619075718.3399997</v>
      </c>
    </row>
    <row r="15" spans="2:13" s="5" customFormat="1" ht="15" customHeight="1" x14ac:dyDescent="0.25">
      <c r="B15" s="14"/>
      <c r="C15" s="13"/>
      <c r="D15" s="12"/>
    </row>
    <row r="16" spans="2:13" s="5" customFormat="1" ht="15" customHeight="1" x14ac:dyDescent="0.25">
      <c r="B16" s="11"/>
      <c r="C16" s="10"/>
      <c r="D16" s="10"/>
      <c r="E16" s="10"/>
    </row>
    <row r="17" spans="2:4" s="5" customFormat="1" ht="15.75" customHeight="1" x14ac:dyDescent="0.25">
      <c r="B17" s="14"/>
    </row>
    <row r="18" spans="2:4" s="5" customFormat="1" ht="24.75" customHeight="1" x14ac:dyDescent="0.25">
      <c r="B18" s="14"/>
      <c r="C18" s="13"/>
      <c r="D18" s="12"/>
    </row>
    <row r="19" spans="2:4" s="5" customFormat="1" ht="24.75" customHeight="1" x14ac:dyDescent="0.25">
      <c r="B19" s="14"/>
      <c r="C19" s="13"/>
      <c r="D19" s="12"/>
    </row>
    <row r="20" spans="2:4" s="5" customFormat="1" ht="24.75" customHeight="1" x14ac:dyDescent="0.25">
      <c r="B20" s="11"/>
      <c r="C20" s="10"/>
      <c r="D20" s="9"/>
    </row>
    <row r="21" spans="2:4" s="5" customFormat="1" ht="24.75" customHeight="1" x14ac:dyDescent="0.25"/>
    <row r="22" spans="2:4" s="5" customFormat="1" ht="24.75" customHeight="1" x14ac:dyDescent="0.25">
      <c r="B22" s="11"/>
      <c r="C22" s="10"/>
      <c r="D22" s="9"/>
    </row>
    <row r="25" spans="2:4" ht="15" customHeight="1" x14ac:dyDescent="0.25"/>
  </sheetData>
  <mergeCells count="6">
    <mergeCell ref="B2:E2"/>
    <mergeCell ref="E4:E6"/>
    <mergeCell ref="D4:D6"/>
    <mergeCell ref="B3:E3"/>
    <mergeCell ref="B4:B6"/>
    <mergeCell ref="C4:C6"/>
  </mergeCells>
  <pageMargins left="0.70866141732283472" right="0.70866141732283472" top="0.74803149606299213" bottom="0.74803149606299213" header="0.31496062992125984" footer="0.31496062992125984"/>
  <pageSetup paperSize="9" fitToHeight="0" orientation="landscape"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M23"/>
  <sheetViews>
    <sheetView zoomScaleNormal="100" workbookViewId="0">
      <selection activeCell="C16" sqref="C16:E16"/>
    </sheetView>
  </sheetViews>
  <sheetFormatPr defaultColWidth="9.140625" defaultRowHeight="15" x14ac:dyDescent="0.25"/>
  <cols>
    <col min="1" max="1" width="9.140625" style="4"/>
    <col min="2" max="2" width="24.85546875" style="4" customWidth="1"/>
    <col min="3" max="3" width="20" style="4" customWidth="1"/>
    <col min="4" max="4" width="23.28515625" style="4" customWidth="1"/>
    <col min="5" max="5" width="25.42578125" style="4" customWidth="1"/>
    <col min="6" max="6" width="9.140625" style="4"/>
    <col min="7" max="7" width="20.28515625" style="4" customWidth="1"/>
    <col min="8" max="8" width="19.7109375" style="4" customWidth="1"/>
    <col min="9" max="16384" width="9.140625" style="4"/>
  </cols>
  <sheetData>
    <row r="1" spans="2:13" x14ac:dyDescent="0.25">
      <c r="B1" s="5"/>
      <c r="C1" s="5"/>
      <c r="D1" s="5"/>
      <c r="E1" s="5"/>
    </row>
    <row r="2" spans="2:13" ht="49.5" customHeight="1" x14ac:dyDescent="0.25">
      <c r="B2" s="272" t="s">
        <v>165</v>
      </c>
      <c r="C2" s="272"/>
      <c r="D2" s="272"/>
      <c r="E2" s="272"/>
    </row>
    <row r="3" spans="2:13" ht="15.75" thickBot="1" x14ac:dyDescent="0.3">
      <c r="B3" s="287"/>
      <c r="C3" s="287"/>
      <c r="D3" s="288"/>
      <c r="E3" s="288"/>
    </row>
    <row r="4" spans="2:13" ht="30" customHeight="1" x14ac:dyDescent="0.25">
      <c r="B4" s="281" t="s">
        <v>0</v>
      </c>
      <c r="C4" s="284" t="s">
        <v>1</v>
      </c>
      <c r="D4" s="273" t="s">
        <v>25</v>
      </c>
      <c r="E4" s="276" t="s">
        <v>425</v>
      </c>
    </row>
    <row r="5" spans="2:13" ht="20.25" customHeight="1" x14ac:dyDescent="0.25">
      <c r="B5" s="282"/>
      <c r="C5" s="285"/>
      <c r="D5" s="274"/>
      <c r="E5" s="277"/>
    </row>
    <row r="6" spans="2:13" ht="20.25" customHeight="1" thickBot="1" x14ac:dyDescent="0.3">
      <c r="B6" s="283"/>
      <c r="C6" s="286"/>
      <c r="D6" s="275"/>
      <c r="E6" s="278"/>
    </row>
    <row r="7" spans="2:13" ht="15.75" x14ac:dyDescent="0.25">
      <c r="B7" s="166" t="s">
        <v>2</v>
      </c>
      <c r="C7" s="121">
        <v>2</v>
      </c>
      <c r="D7" s="80">
        <v>27216645.473500002</v>
      </c>
      <c r="E7" s="81">
        <v>41720218.909999996</v>
      </c>
      <c r="G7" s="35"/>
      <c r="H7" s="35"/>
      <c r="I7" s="35"/>
      <c r="J7" s="35"/>
      <c r="K7" s="35"/>
      <c r="L7" s="35"/>
      <c r="M7" s="35"/>
    </row>
    <row r="8" spans="2:13" ht="15.75" x14ac:dyDescent="0.25">
      <c r="B8" s="3" t="s">
        <v>3</v>
      </c>
      <c r="C8" s="122">
        <v>52</v>
      </c>
      <c r="D8" s="102">
        <v>43336742</v>
      </c>
      <c r="E8" s="103">
        <v>82141860</v>
      </c>
      <c r="G8" s="35"/>
      <c r="H8" s="35"/>
      <c r="I8" s="35"/>
      <c r="J8" s="35"/>
      <c r="K8" s="35"/>
      <c r="L8" s="35"/>
      <c r="M8" s="35"/>
    </row>
    <row r="9" spans="2:13" ht="15.75" x14ac:dyDescent="0.25">
      <c r="B9" s="3" t="s">
        <v>4</v>
      </c>
      <c r="C9" s="123">
        <v>5</v>
      </c>
      <c r="D9" s="2">
        <v>46709348</v>
      </c>
      <c r="E9" s="32">
        <v>55528187</v>
      </c>
      <c r="G9" s="35"/>
      <c r="H9" s="35"/>
      <c r="I9" s="35"/>
      <c r="J9" s="35"/>
      <c r="K9" s="35"/>
      <c r="L9" s="35"/>
      <c r="M9" s="35"/>
    </row>
    <row r="10" spans="2:13" ht="15.75" x14ac:dyDescent="0.25">
      <c r="B10" s="3" t="s">
        <v>5</v>
      </c>
      <c r="C10" s="123">
        <v>5</v>
      </c>
      <c r="D10" s="2">
        <v>23796266.652000003</v>
      </c>
      <c r="E10" s="32">
        <v>46830115.879999995</v>
      </c>
      <c r="G10" s="35"/>
      <c r="H10" s="35"/>
      <c r="I10" s="35"/>
      <c r="J10" s="35"/>
      <c r="K10" s="35"/>
      <c r="L10" s="35"/>
      <c r="M10" s="35"/>
    </row>
    <row r="11" spans="2:13" ht="15.75" x14ac:dyDescent="0.25">
      <c r="B11" s="3" t="s">
        <v>6</v>
      </c>
      <c r="C11" s="123">
        <v>2</v>
      </c>
      <c r="D11" s="2">
        <v>760642.29999999981</v>
      </c>
      <c r="E11" s="32">
        <v>894873.29999999888</v>
      </c>
      <c r="G11" s="35"/>
      <c r="H11" s="35"/>
      <c r="I11" s="35"/>
      <c r="J11" s="35"/>
      <c r="K11" s="35"/>
      <c r="L11" s="35"/>
      <c r="M11" s="35"/>
    </row>
    <row r="12" spans="2:13" ht="16.5" thickBot="1" x14ac:dyDescent="0.3">
      <c r="B12" s="1" t="s">
        <v>7</v>
      </c>
      <c r="C12" s="124">
        <v>0</v>
      </c>
      <c r="D12" s="16">
        <v>0</v>
      </c>
      <c r="E12" s="15">
        <v>0</v>
      </c>
      <c r="G12" s="35"/>
      <c r="H12" s="35"/>
      <c r="I12" s="35"/>
      <c r="J12" s="35"/>
      <c r="K12" s="35"/>
      <c r="L12" s="35"/>
      <c r="M12" s="35"/>
    </row>
    <row r="13" spans="2:13" ht="24.95" customHeight="1" thickBot="1" x14ac:dyDescent="0.3">
      <c r="B13" s="24" t="s">
        <v>8</v>
      </c>
      <c r="C13" s="25">
        <f>SUM(C7:C12)</f>
        <v>66</v>
      </c>
      <c r="D13" s="25">
        <f t="shared" ref="D13:E13" si="0">SUM(D7:D12)</f>
        <v>141819644.42550001</v>
      </c>
      <c r="E13" s="47">
        <f t="shared" si="0"/>
        <v>227115255.09</v>
      </c>
    </row>
    <row r="15" spans="2:13" s="5" customFormat="1" ht="15" customHeight="1" x14ac:dyDescent="0.25">
      <c r="B15" s="14"/>
      <c r="C15" s="13"/>
      <c r="D15" s="12"/>
    </row>
    <row r="16" spans="2:13" s="5" customFormat="1" ht="15" customHeight="1" x14ac:dyDescent="0.25">
      <c r="B16" s="11"/>
      <c r="C16" s="10"/>
      <c r="D16" s="10"/>
      <c r="E16" s="10"/>
    </row>
    <row r="17" spans="2:5" s="5" customFormat="1" ht="15.75" customHeight="1" x14ac:dyDescent="0.25">
      <c r="B17" s="14"/>
      <c r="C17" s="13"/>
      <c r="D17" s="12"/>
    </row>
    <row r="18" spans="2:5" s="5" customFormat="1" ht="24.75" customHeight="1" x14ac:dyDescent="0.25">
      <c r="C18" s="243"/>
      <c r="D18" s="243"/>
      <c r="E18" s="243"/>
    </row>
    <row r="19" spans="2:5" s="5" customFormat="1" ht="24.75" customHeight="1" x14ac:dyDescent="0.25"/>
    <row r="20" spans="2:5" s="5" customFormat="1" ht="24.75" customHeight="1" x14ac:dyDescent="0.25">
      <c r="B20" s="11"/>
      <c r="C20" s="10"/>
      <c r="D20" s="9"/>
    </row>
    <row r="23" spans="2:5" ht="15" customHeight="1" x14ac:dyDescent="0.25"/>
  </sheetData>
  <mergeCells count="6">
    <mergeCell ref="B2:E2"/>
    <mergeCell ref="B3:E3"/>
    <mergeCell ref="B4:B6"/>
    <mergeCell ref="C4:C6"/>
    <mergeCell ref="D4:D6"/>
    <mergeCell ref="E4:E6"/>
  </mergeCells>
  <pageMargins left="0.70866141732283472" right="0.70866141732283472" top="0.74803149606299213" bottom="0.74803149606299213" header="0.31496062992125984" footer="0.31496062992125984"/>
  <pageSetup paperSize="9" fitToHeight="0"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8"/>
  <sheetViews>
    <sheetView zoomScale="85" zoomScaleNormal="85" workbookViewId="0">
      <selection activeCell="U15" sqref="U15"/>
    </sheetView>
  </sheetViews>
  <sheetFormatPr defaultColWidth="9.140625" defaultRowHeight="30" customHeight="1" x14ac:dyDescent="0.25"/>
  <cols>
    <col min="1" max="1" width="9.140625" style="23"/>
    <col min="2" max="2" width="34.85546875" style="49" customWidth="1"/>
    <col min="3" max="3" width="25.5703125" style="49" customWidth="1"/>
    <col min="4" max="4" width="9.140625" style="23"/>
    <col min="5" max="5" width="13.42578125" style="49" customWidth="1"/>
    <col min="6" max="6" width="22.42578125" style="49" customWidth="1"/>
    <col min="7" max="7" width="12.42578125" style="23" customWidth="1"/>
    <col min="8" max="8" width="41.7109375" style="49" customWidth="1"/>
    <col min="9" max="9" width="14.140625" style="49" customWidth="1"/>
    <col min="10" max="10" width="13.42578125" style="49" customWidth="1"/>
    <col min="11" max="11" width="11.140625" style="49" customWidth="1"/>
    <col min="12" max="12" width="11.5703125" style="49" customWidth="1"/>
    <col min="13" max="13" width="12.28515625" style="23" customWidth="1"/>
    <col min="14" max="14" width="11.42578125" style="49" customWidth="1"/>
    <col min="15" max="15" width="14.42578125" style="49" bestFit="1" customWidth="1"/>
    <col min="16" max="16" width="13.5703125" style="49" customWidth="1"/>
    <col min="17" max="18" width="13.7109375" style="49" customWidth="1"/>
    <col min="19" max="19" width="11.140625" style="49" customWidth="1"/>
    <col min="20" max="20" width="11.42578125" style="49" bestFit="1" customWidth="1"/>
    <col min="21" max="21" width="12" style="49" customWidth="1"/>
    <col min="22" max="22" width="15.42578125" style="49" bestFit="1" customWidth="1"/>
    <col min="23" max="23" width="17.140625" style="23" customWidth="1"/>
    <col min="24" max="24" width="9.140625" style="49"/>
    <col min="25" max="25" width="13.85546875" style="23" customWidth="1"/>
    <col min="26" max="26" width="14.140625" style="23" customWidth="1"/>
    <col min="27" max="16384" width="9.140625" style="49"/>
  </cols>
  <sheetData>
    <row r="1" spans="1:26" ht="30" customHeight="1" x14ac:dyDescent="0.25">
      <c r="A1" s="289" t="s">
        <v>413</v>
      </c>
      <c r="B1" s="289"/>
      <c r="C1" s="289"/>
      <c r="D1" s="289"/>
      <c r="E1" s="289"/>
      <c r="F1" s="289"/>
      <c r="G1" s="289"/>
      <c r="H1" s="289"/>
    </row>
    <row r="2" spans="1:26" ht="30" customHeight="1" thickBot="1" x14ac:dyDescent="0.3"/>
    <row r="3" spans="1:26" ht="30" customHeight="1" thickBot="1" x14ac:dyDescent="0.3">
      <c r="A3" s="90" t="s">
        <v>26</v>
      </c>
      <c r="B3" s="91" t="s">
        <v>27</v>
      </c>
      <c r="C3" s="91" t="s">
        <v>10</v>
      </c>
      <c r="D3" s="91" t="s">
        <v>28</v>
      </c>
      <c r="E3" s="91" t="s">
        <v>29</v>
      </c>
      <c r="F3" s="91" t="s">
        <v>30</v>
      </c>
      <c r="G3" s="91" t="s">
        <v>31</v>
      </c>
      <c r="H3" s="91" t="s">
        <v>12</v>
      </c>
      <c r="I3" s="91" t="s">
        <v>32</v>
      </c>
      <c r="J3" s="91" t="s">
        <v>33</v>
      </c>
      <c r="K3" s="91" t="s">
        <v>34</v>
      </c>
      <c r="L3" s="91" t="s">
        <v>13</v>
      </c>
      <c r="M3" s="91" t="s">
        <v>14</v>
      </c>
      <c r="N3" s="91" t="s">
        <v>35</v>
      </c>
      <c r="O3" s="91" t="s">
        <v>37</v>
      </c>
      <c r="P3" s="91" t="s">
        <v>49</v>
      </c>
      <c r="Q3" s="91" t="s">
        <v>23</v>
      </c>
      <c r="R3" s="91" t="s">
        <v>41</v>
      </c>
      <c r="S3" s="91" t="s">
        <v>42</v>
      </c>
      <c r="T3" s="91" t="s">
        <v>38</v>
      </c>
      <c r="U3" s="91" t="s">
        <v>39</v>
      </c>
      <c r="V3" s="91" t="s">
        <v>16</v>
      </c>
      <c r="W3" s="91" t="s">
        <v>93</v>
      </c>
      <c r="X3" s="91" t="s">
        <v>40</v>
      </c>
      <c r="Y3" s="91" t="s">
        <v>50</v>
      </c>
      <c r="Z3" s="92" t="s">
        <v>51</v>
      </c>
    </row>
    <row r="4" spans="1:26" s="129" customFormat="1" ht="30" customHeight="1" x14ac:dyDescent="0.25">
      <c r="A4" s="84">
        <v>1</v>
      </c>
      <c r="B4" s="125" t="s">
        <v>43</v>
      </c>
      <c r="C4" s="126" t="s">
        <v>100</v>
      </c>
      <c r="D4" s="126">
        <v>106221</v>
      </c>
      <c r="E4" s="127" t="s">
        <v>523</v>
      </c>
      <c r="F4" s="128"/>
      <c r="G4" s="36" t="s">
        <v>101</v>
      </c>
      <c r="H4" s="85" t="s">
        <v>102</v>
      </c>
      <c r="I4" s="58">
        <v>42772</v>
      </c>
      <c r="J4" s="58">
        <v>43646</v>
      </c>
      <c r="K4" s="86">
        <v>0.85</v>
      </c>
      <c r="L4" s="57" t="s">
        <v>103</v>
      </c>
      <c r="M4" s="57" t="s">
        <v>104</v>
      </c>
      <c r="N4" s="36" t="s">
        <v>44</v>
      </c>
      <c r="O4" s="87">
        <v>30879821.91</v>
      </c>
      <c r="P4" s="87">
        <v>26247848.623500001</v>
      </c>
      <c r="Q4" s="87">
        <v>4014376.8483000002</v>
      </c>
      <c r="R4" s="87">
        <v>617596.43819999998</v>
      </c>
      <c r="S4" s="87">
        <v>0</v>
      </c>
      <c r="T4" s="87">
        <v>6721744</v>
      </c>
      <c r="U4" s="87">
        <v>2978892</v>
      </c>
      <c r="V4" s="87">
        <v>40580457.909999996</v>
      </c>
      <c r="W4" s="87" t="s">
        <v>484</v>
      </c>
      <c r="X4" s="87"/>
      <c r="Y4" s="88">
        <v>16404894.970000003</v>
      </c>
      <c r="Z4" s="89">
        <v>2508983.96</v>
      </c>
    </row>
    <row r="5" spans="1:26" s="129" customFormat="1" ht="30" customHeight="1" x14ac:dyDescent="0.25">
      <c r="A5" s="82">
        <v>2</v>
      </c>
      <c r="B5" s="130" t="s">
        <v>43</v>
      </c>
      <c r="C5" s="131" t="s">
        <v>492</v>
      </c>
      <c r="D5" s="131">
        <v>114394</v>
      </c>
      <c r="E5" s="132" t="s">
        <v>105</v>
      </c>
      <c r="F5" s="133"/>
      <c r="G5" s="37" t="s">
        <v>106</v>
      </c>
      <c r="H5" s="134" t="s">
        <v>45</v>
      </c>
      <c r="I5" s="38">
        <v>42886</v>
      </c>
      <c r="J5" s="38" t="s">
        <v>580</v>
      </c>
      <c r="K5" s="40">
        <v>0.84999999999999987</v>
      </c>
      <c r="L5" s="39" t="s">
        <v>103</v>
      </c>
      <c r="M5" s="39" t="s">
        <v>104</v>
      </c>
      <c r="N5" s="37" t="s">
        <v>44</v>
      </c>
      <c r="O5" s="50">
        <v>21638778.829999998</v>
      </c>
      <c r="P5" s="50">
        <v>18392962.005499996</v>
      </c>
      <c r="Q5" s="50">
        <v>3029429.0362</v>
      </c>
      <c r="R5" s="50">
        <v>216387.78829999999</v>
      </c>
      <c r="S5" s="50">
        <v>0</v>
      </c>
      <c r="T5" s="50">
        <v>4111367.98</v>
      </c>
      <c r="U5" s="50">
        <v>0</v>
      </c>
      <c r="V5" s="50">
        <v>25750146.809999999</v>
      </c>
      <c r="W5" s="50" t="s">
        <v>21</v>
      </c>
      <c r="X5" s="50"/>
      <c r="Y5" s="51">
        <v>13944611.43</v>
      </c>
      <c r="Z5" s="83">
        <v>2296759.5099999998</v>
      </c>
    </row>
    <row r="6" spans="1:26" s="129" customFormat="1" ht="30" customHeight="1" x14ac:dyDescent="0.25">
      <c r="A6" s="93">
        <v>3</v>
      </c>
      <c r="B6" s="135" t="s">
        <v>46</v>
      </c>
      <c r="C6" s="136" t="s">
        <v>107</v>
      </c>
      <c r="D6" s="136">
        <v>101989</v>
      </c>
      <c r="E6" s="137" t="s">
        <v>108</v>
      </c>
      <c r="F6" s="41" t="s">
        <v>474</v>
      </c>
      <c r="G6" s="53" t="s">
        <v>109</v>
      </c>
      <c r="H6" s="94" t="s">
        <v>110</v>
      </c>
      <c r="I6" s="55">
        <v>42884</v>
      </c>
      <c r="J6" s="55">
        <v>44196</v>
      </c>
      <c r="K6" s="95">
        <v>0.85</v>
      </c>
      <c r="L6" s="54" t="s">
        <v>103</v>
      </c>
      <c r="M6" s="54" t="s">
        <v>104</v>
      </c>
      <c r="N6" s="53" t="s">
        <v>48</v>
      </c>
      <c r="O6" s="96">
        <v>1139761</v>
      </c>
      <c r="P6" s="97">
        <v>968796.85</v>
      </c>
      <c r="Q6" s="97">
        <v>170964.15</v>
      </c>
      <c r="R6" s="97">
        <v>0</v>
      </c>
      <c r="S6" s="97">
        <v>0</v>
      </c>
      <c r="T6" s="97">
        <v>0</v>
      </c>
      <c r="U6" s="97">
        <v>0</v>
      </c>
      <c r="V6" s="97">
        <v>1139761</v>
      </c>
      <c r="W6" s="97" t="s">
        <v>581</v>
      </c>
      <c r="X6" s="97"/>
      <c r="Y6" s="98">
        <v>906490.79</v>
      </c>
      <c r="Z6" s="99">
        <v>159968.96000000002</v>
      </c>
    </row>
    <row r="7" spans="1:26" s="129" customFormat="1" ht="30" customHeight="1" thickBot="1" x14ac:dyDescent="0.25">
      <c r="A7" s="244">
        <v>4</v>
      </c>
      <c r="B7" s="135" t="s">
        <v>589</v>
      </c>
      <c r="C7" s="136" t="s">
        <v>590</v>
      </c>
      <c r="D7" s="136" t="s">
        <v>591</v>
      </c>
      <c r="E7" s="137" t="s">
        <v>592</v>
      </c>
      <c r="F7" s="253"/>
      <c r="G7" s="53" t="s">
        <v>593</v>
      </c>
      <c r="H7" s="94" t="s">
        <v>590</v>
      </c>
      <c r="I7" s="246" t="s">
        <v>594</v>
      </c>
      <c r="J7" s="246" t="s">
        <v>595</v>
      </c>
      <c r="K7" s="247">
        <v>1</v>
      </c>
      <c r="L7" s="248" t="s">
        <v>103</v>
      </c>
      <c r="M7" s="248" t="s">
        <v>104</v>
      </c>
      <c r="N7" s="245"/>
      <c r="O7" s="249">
        <v>42635555.140000001</v>
      </c>
      <c r="P7" s="250">
        <v>42635555.140000001</v>
      </c>
      <c r="Q7" s="250">
        <v>0</v>
      </c>
      <c r="R7" s="250">
        <v>0</v>
      </c>
      <c r="S7" s="250">
        <v>0</v>
      </c>
      <c r="T7" s="250">
        <v>0</v>
      </c>
      <c r="U7" s="250">
        <v>0</v>
      </c>
      <c r="V7" s="250">
        <v>42635555.140000001</v>
      </c>
      <c r="W7" s="250" t="s">
        <v>21</v>
      </c>
      <c r="X7" s="250"/>
      <c r="Y7" s="251">
        <v>0</v>
      </c>
      <c r="Z7" s="252">
        <v>0</v>
      </c>
    </row>
    <row r="8" spans="1:26" ht="30" customHeight="1" thickBot="1" x14ac:dyDescent="0.3">
      <c r="A8" s="290" t="s">
        <v>8</v>
      </c>
      <c r="B8" s="291"/>
      <c r="C8" s="291"/>
      <c r="D8" s="291"/>
      <c r="E8" s="291"/>
      <c r="F8" s="291"/>
      <c r="G8" s="291"/>
      <c r="H8" s="291"/>
      <c r="I8" s="291"/>
      <c r="J8" s="291"/>
      <c r="K8" s="291"/>
      <c r="L8" s="291"/>
      <c r="M8" s="291"/>
      <c r="N8" s="291"/>
      <c r="O8" s="48">
        <f>SUM(O4:O7)</f>
        <v>96293916.879999995</v>
      </c>
      <c r="P8" s="48">
        <f t="shared" ref="P8:V8" si="0">SUM(P4:P7)</f>
        <v>88245162.618999988</v>
      </c>
      <c r="Q8" s="48">
        <f t="shared" si="0"/>
        <v>7214770.034500001</v>
      </c>
      <c r="R8" s="48">
        <f t="shared" si="0"/>
        <v>833984.22649999999</v>
      </c>
      <c r="S8" s="48">
        <f t="shared" si="0"/>
        <v>0</v>
      </c>
      <c r="T8" s="48">
        <f t="shared" si="0"/>
        <v>10833111.98</v>
      </c>
      <c r="U8" s="48">
        <f t="shared" si="0"/>
        <v>2978892</v>
      </c>
      <c r="V8" s="48">
        <f t="shared" si="0"/>
        <v>110105920.86</v>
      </c>
      <c r="W8" s="48"/>
      <c r="X8" s="48"/>
      <c r="Y8" s="48">
        <f>SUM(Y4:Y7)</f>
        <v>31255997.190000001</v>
      </c>
      <c r="Z8" s="259">
        <f>SUM(Z4:Z7)</f>
        <v>4965712.43</v>
      </c>
    </row>
  </sheetData>
  <mergeCells count="2">
    <mergeCell ref="A1:H1"/>
    <mergeCell ref="A8:N8"/>
  </mergeCells>
  <pageMargins left="0.7" right="0.7" top="0.75" bottom="0.75" header="0.3" footer="0.3"/>
  <pageSetup paperSize="8"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163"/>
  <sheetViews>
    <sheetView zoomScale="85" zoomScaleNormal="85" workbookViewId="0">
      <pane ySplit="5" topLeftCell="A6" activePane="bottomLeft" state="frozen"/>
      <selection pane="bottomLeft" activeCell="D164" sqref="D164"/>
    </sheetView>
  </sheetViews>
  <sheetFormatPr defaultColWidth="9.140625" defaultRowHeight="30" customHeight="1" x14ac:dyDescent="0.25"/>
  <cols>
    <col min="1" max="1" width="9.140625" style="52"/>
    <col min="2" max="2" width="15" style="52" customWidth="1"/>
    <col min="3" max="3" width="9.140625" style="52"/>
    <col min="4" max="4" width="34.7109375" style="52" customWidth="1"/>
    <col min="5" max="5" width="16.7109375" style="52" customWidth="1"/>
    <col min="6" max="6" width="42.42578125" style="52" customWidth="1"/>
    <col min="7" max="7" width="16.140625" style="52" customWidth="1"/>
    <col min="8" max="8" width="16.7109375" style="52" customWidth="1"/>
    <col min="9" max="9" width="9.140625" style="52" customWidth="1"/>
    <col min="10" max="10" width="11.28515625" style="52" customWidth="1"/>
    <col min="11" max="11" width="13.28515625" style="52" customWidth="1"/>
    <col min="12" max="12" width="12" style="52" customWidth="1"/>
    <col min="13" max="13" width="14.42578125" style="52" customWidth="1"/>
    <col min="14" max="14" width="14.28515625" style="52" customWidth="1"/>
    <col min="15" max="15" width="13.42578125" style="52" customWidth="1"/>
    <col min="16" max="16" width="13.28515625" style="52" customWidth="1"/>
    <col min="17" max="17" width="13.140625" style="52" customWidth="1"/>
    <col min="18" max="18" width="13.28515625" style="52" customWidth="1"/>
    <col min="19" max="19" width="15.85546875" style="52" customWidth="1"/>
    <col min="20" max="20" width="18.7109375" style="52" customWidth="1"/>
    <col min="21" max="21" width="20.5703125" style="52" customWidth="1"/>
    <col min="22" max="23" width="13.42578125" style="52" customWidth="1"/>
    <col min="24" max="16384" width="9.140625" style="52"/>
  </cols>
  <sheetData>
    <row r="1" spans="1:23" ht="30" customHeight="1" x14ac:dyDescent="0.25">
      <c r="A1" s="289" t="s">
        <v>578</v>
      </c>
      <c r="B1" s="289"/>
      <c r="C1" s="289"/>
      <c r="D1" s="289"/>
      <c r="E1" s="289"/>
      <c r="F1" s="289"/>
      <c r="G1" s="289"/>
      <c r="H1" s="289"/>
      <c r="I1" s="289"/>
      <c r="J1" s="289"/>
      <c r="K1" s="289"/>
      <c r="L1" s="289"/>
      <c r="M1" s="289"/>
    </row>
    <row r="2" spans="1:23" ht="30" customHeight="1" thickBot="1" x14ac:dyDescent="0.3"/>
    <row r="3" spans="1:23" s="56" customFormat="1" ht="30" customHeight="1" x14ac:dyDescent="0.25">
      <c r="A3" s="295" t="s">
        <v>9</v>
      </c>
      <c r="B3" s="298" t="s">
        <v>53</v>
      </c>
      <c r="C3" s="298" t="s">
        <v>96</v>
      </c>
      <c r="D3" s="298" t="s">
        <v>10</v>
      </c>
      <c r="E3" s="298" t="s">
        <v>11</v>
      </c>
      <c r="F3" s="298" t="s">
        <v>12</v>
      </c>
      <c r="G3" s="301" t="s">
        <v>32</v>
      </c>
      <c r="H3" s="301" t="s">
        <v>33</v>
      </c>
      <c r="I3" s="298" t="s">
        <v>13</v>
      </c>
      <c r="J3" s="298" t="s">
        <v>14</v>
      </c>
      <c r="K3" s="298" t="s">
        <v>15</v>
      </c>
      <c r="L3" s="298" t="s">
        <v>35</v>
      </c>
      <c r="M3" s="322" t="s">
        <v>36</v>
      </c>
      <c r="N3" s="292" t="s">
        <v>72</v>
      </c>
      <c r="O3" s="293"/>
      <c r="P3" s="294"/>
      <c r="Q3" s="59"/>
      <c r="R3" s="59"/>
      <c r="S3" s="307" t="s">
        <v>16</v>
      </c>
      <c r="T3" s="310" t="s">
        <v>421</v>
      </c>
      <c r="U3" s="313" t="s">
        <v>40</v>
      </c>
      <c r="V3" s="292" t="s">
        <v>17</v>
      </c>
      <c r="W3" s="316"/>
    </row>
    <row r="4" spans="1:23" s="56" customFormat="1" ht="30" customHeight="1" x14ac:dyDescent="0.25">
      <c r="A4" s="296"/>
      <c r="B4" s="299"/>
      <c r="C4" s="299"/>
      <c r="D4" s="299"/>
      <c r="E4" s="299"/>
      <c r="F4" s="299"/>
      <c r="G4" s="302"/>
      <c r="H4" s="302"/>
      <c r="I4" s="299"/>
      <c r="J4" s="299"/>
      <c r="K4" s="299"/>
      <c r="L4" s="299"/>
      <c r="M4" s="323"/>
      <c r="N4" s="317" t="s">
        <v>66</v>
      </c>
      <c r="O4" s="318"/>
      <c r="P4" s="319" t="s">
        <v>73</v>
      </c>
      <c r="Q4" s="319" t="s">
        <v>68</v>
      </c>
      <c r="R4" s="319" t="s">
        <v>38</v>
      </c>
      <c r="S4" s="308"/>
      <c r="T4" s="311"/>
      <c r="U4" s="314"/>
      <c r="V4" s="319" t="s">
        <v>22</v>
      </c>
      <c r="W4" s="320" t="s">
        <v>23</v>
      </c>
    </row>
    <row r="5" spans="1:23" s="56" customFormat="1" ht="30" customHeight="1" thickBot="1" x14ac:dyDescent="0.3">
      <c r="A5" s="297"/>
      <c r="B5" s="300"/>
      <c r="C5" s="300"/>
      <c r="D5" s="300"/>
      <c r="E5" s="300"/>
      <c r="F5" s="300"/>
      <c r="G5" s="303"/>
      <c r="H5" s="303"/>
      <c r="I5" s="300"/>
      <c r="J5" s="300"/>
      <c r="K5" s="300"/>
      <c r="L5" s="300"/>
      <c r="M5" s="324"/>
      <c r="N5" s="60" t="s">
        <v>22</v>
      </c>
      <c r="O5" s="60" t="s">
        <v>69</v>
      </c>
      <c r="P5" s="309"/>
      <c r="Q5" s="309"/>
      <c r="R5" s="309"/>
      <c r="S5" s="309"/>
      <c r="T5" s="312"/>
      <c r="U5" s="315"/>
      <c r="V5" s="309"/>
      <c r="W5" s="321"/>
    </row>
    <row r="6" spans="1:23" s="174" customFormat="1" ht="30" customHeight="1" x14ac:dyDescent="0.25">
      <c r="A6" s="169">
        <v>1</v>
      </c>
      <c r="B6" s="110" t="s">
        <v>428</v>
      </c>
      <c r="C6" s="110">
        <v>102181</v>
      </c>
      <c r="D6" s="170" t="s">
        <v>196</v>
      </c>
      <c r="E6" s="170" t="s">
        <v>197</v>
      </c>
      <c r="F6" s="108" t="s">
        <v>198</v>
      </c>
      <c r="G6" s="109">
        <v>43003</v>
      </c>
      <c r="H6" s="109">
        <v>43220</v>
      </c>
      <c r="I6" s="110" t="s">
        <v>141</v>
      </c>
      <c r="J6" s="110" t="s">
        <v>562</v>
      </c>
      <c r="K6" s="111" t="s">
        <v>194</v>
      </c>
      <c r="L6" s="110" t="s">
        <v>199</v>
      </c>
      <c r="M6" s="110">
        <v>1</v>
      </c>
      <c r="N6" s="171">
        <v>748964.24</v>
      </c>
      <c r="O6" s="171">
        <v>132170.16</v>
      </c>
      <c r="P6" s="171">
        <v>220283.6</v>
      </c>
      <c r="Q6" s="171">
        <v>482960.22</v>
      </c>
      <c r="R6" s="171">
        <v>262676.62</v>
      </c>
      <c r="S6" s="171">
        <v>1364094.62</v>
      </c>
      <c r="T6" s="172" t="s">
        <v>20</v>
      </c>
      <c r="U6" s="171">
        <v>0</v>
      </c>
      <c r="V6" s="171">
        <v>629650.07999999996</v>
      </c>
      <c r="W6" s="173">
        <v>111114.72</v>
      </c>
    </row>
    <row r="7" spans="1:23" s="174" customFormat="1" ht="30" customHeight="1" x14ac:dyDescent="0.25">
      <c r="A7" s="175">
        <f>A6+1</f>
        <v>2</v>
      </c>
      <c r="B7" s="105" t="s">
        <v>428</v>
      </c>
      <c r="C7" s="105">
        <v>102182</v>
      </c>
      <c r="D7" s="176" t="s">
        <v>200</v>
      </c>
      <c r="E7" s="176" t="s">
        <v>201</v>
      </c>
      <c r="F7" s="76" t="s">
        <v>202</v>
      </c>
      <c r="G7" s="104">
        <v>43003</v>
      </c>
      <c r="H7" s="104">
        <v>44530</v>
      </c>
      <c r="I7" s="105" t="s">
        <v>141</v>
      </c>
      <c r="J7" s="105" t="s">
        <v>562</v>
      </c>
      <c r="K7" s="106" t="s">
        <v>194</v>
      </c>
      <c r="L7" s="105" t="s">
        <v>199</v>
      </c>
      <c r="M7" s="105">
        <v>1</v>
      </c>
      <c r="N7" s="159">
        <v>683598.65</v>
      </c>
      <c r="O7" s="159">
        <v>120635.06</v>
      </c>
      <c r="P7" s="159">
        <v>195435.29</v>
      </c>
      <c r="Q7" s="159">
        <v>534252.97</v>
      </c>
      <c r="R7" s="159">
        <v>338817.68</v>
      </c>
      <c r="S7" s="159">
        <v>1338486.68</v>
      </c>
      <c r="T7" s="107" t="s">
        <v>18</v>
      </c>
      <c r="U7" s="159" t="s">
        <v>596</v>
      </c>
      <c r="V7" s="159">
        <v>570036.74</v>
      </c>
      <c r="W7" s="161">
        <v>100594.72</v>
      </c>
    </row>
    <row r="8" spans="1:23" s="174" customFormat="1" ht="30" customHeight="1" x14ac:dyDescent="0.25">
      <c r="A8" s="175">
        <f t="shared" ref="A8:A71" si="0">A7+1</f>
        <v>3</v>
      </c>
      <c r="B8" s="105" t="s">
        <v>428</v>
      </c>
      <c r="C8" s="105">
        <v>102239</v>
      </c>
      <c r="D8" s="176" t="s">
        <v>203</v>
      </c>
      <c r="E8" s="176" t="s">
        <v>204</v>
      </c>
      <c r="F8" s="76" t="s">
        <v>202</v>
      </c>
      <c r="G8" s="104">
        <v>43003</v>
      </c>
      <c r="H8" s="104">
        <v>44377</v>
      </c>
      <c r="I8" s="105" t="s">
        <v>141</v>
      </c>
      <c r="J8" s="105" t="s">
        <v>562</v>
      </c>
      <c r="K8" s="106" t="s">
        <v>205</v>
      </c>
      <c r="L8" s="105" t="s">
        <v>199</v>
      </c>
      <c r="M8" s="105">
        <v>1</v>
      </c>
      <c r="N8" s="159">
        <v>754011.45</v>
      </c>
      <c r="O8" s="159">
        <v>133060.84</v>
      </c>
      <c r="P8" s="159">
        <v>221768.07</v>
      </c>
      <c r="Q8" s="159">
        <v>295301.94</v>
      </c>
      <c r="R8" s="159">
        <v>73533.87</v>
      </c>
      <c r="S8" s="159">
        <v>1182374.23</v>
      </c>
      <c r="T8" s="107" t="s">
        <v>18</v>
      </c>
      <c r="U8" s="159" t="s">
        <v>597</v>
      </c>
      <c r="V8" s="159">
        <v>623880.10000000009</v>
      </c>
      <c r="W8" s="161">
        <v>110096.47</v>
      </c>
    </row>
    <row r="9" spans="1:23" s="174" customFormat="1" ht="30" customHeight="1" x14ac:dyDescent="0.25">
      <c r="A9" s="175">
        <f t="shared" si="0"/>
        <v>4</v>
      </c>
      <c r="B9" s="105" t="s">
        <v>428</v>
      </c>
      <c r="C9" s="105">
        <v>102240</v>
      </c>
      <c r="D9" s="176" t="s">
        <v>206</v>
      </c>
      <c r="E9" s="176" t="s">
        <v>207</v>
      </c>
      <c r="F9" s="76" t="s">
        <v>202</v>
      </c>
      <c r="G9" s="104">
        <v>42947</v>
      </c>
      <c r="H9" s="104">
        <v>43281</v>
      </c>
      <c r="I9" s="105" t="s">
        <v>141</v>
      </c>
      <c r="J9" s="105" t="s">
        <v>562</v>
      </c>
      <c r="K9" s="106" t="s">
        <v>208</v>
      </c>
      <c r="L9" s="105" t="s">
        <v>199</v>
      </c>
      <c r="M9" s="105">
        <v>1</v>
      </c>
      <c r="N9" s="159">
        <v>471176.39</v>
      </c>
      <c r="O9" s="159">
        <v>83148.77</v>
      </c>
      <c r="P9" s="159">
        <v>138581.29999999999</v>
      </c>
      <c r="Q9" s="159">
        <v>388859.07999999996</v>
      </c>
      <c r="R9" s="159">
        <v>250277.78</v>
      </c>
      <c r="S9" s="159">
        <v>943184.24</v>
      </c>
      <c r="T9" s="107" t="s">
        <v>20</v>
      </c>
      <c r="U9" s="159" t="s">
        <v>598</v>
      </c>
      <c r="V9" s="159">
        <v>471175.72</v>
      </c>
      <c r="W9" s="161">
        <v>83148.649999999994</v>
      </c>
    </row>
    <row r="10" spans="1:23" s="174" customFormat="1" ht="30" customHeight="1" x14ac:dyDescent="0.25">
      <c r="A10" s="175">
        <f t="shared" si="0"/>
        <v>5</v>
      </c>
      <c r="B10" s="105" t="s">
        <v>428</v>
      </c>
      <c r="C10" s="105">
        <v>102424</v>
      </c>
      <c r="D10" s="176" t="s">
        <v>209</v>
      </c>
      <c r="E10" s="176" t="s">
        <v>210</v>
      </c>
      <c r="F10" s="76" t="s">
        <v>202</v>
      </c>
      <c r="G10" s="104">
        <v>43168</v>
      </c>
      <c r="H10" s="104">
        <v>43708</v>
      </c>
      <c r="I10" s="105" t="s">
        <v>141</v>
      </c>
      <c r="J10" s="105" t="s">
        <v>562</v>
      </c>
      <c r="K10" s="106" t="s">
        <v>205</v>
      </c>
      <c r="L10" s="105" t="s">
        <v>199</v>
      </c>
      <c r="M10" s="105">
        <v>1</v>
      </c>
      <c r="N10" s="159">
        <v>622480.94999999995</v>
      </c>
      <c r="O10" s="159">
        <v>109849.58</v>
      </c>
      <c r="P10" s="159">
        <v>183082.64</v>
      </c>
      <c r="Q10" s="159">
        <v>380538</v>
      </c>
      <c r="R10" s="159">
        <v>197455.35999999999</v>
      </c>
      <c r="S10" s="159">
        <v>1112868.5299999998</v>
      </c>
      <c r="T10" s="107" t="s">
        <v>20</v>
      </c>
      <c r="U10" s="159" t="s">
        <v>599</v>
      </c>
      <c r="V10" s="159">
        <v>616015.57999999996</v>
      </c>
      <c r="W10" s="161">
        <v>108708.64</v>
      </c>
    </row>
    <row r="11" spans="1:23" s="174" customFormat="1" ht="30" customHeight="1" x14ac:dyDescent="0.25">
      <c r="A11" s="175">
        <f t="shared" si="0"/>
        <v>6</v>
      </c>
      <c r="B11" s="105" t="s">
        <v>428</v>
      </c>
      <c r="C11" s="105">
        <v>102508</v>
      </c>
      <c r="D11" s="176" t="s">
        <v>211</v>
      </c>
      <c r="E11" s="176" t="s">
        <v>212</v>
      </c>
      <c r="F11" s="76" t="s">
        <v>202</v>
      </c>
      <c r="G11" s="104">
        <v>42949</v>
      </c>
      <c r="H11" s="104">
        <v>43581</v>
      </c>
      <c r="I11" s="105" t="s">
        <v>141</v>
      </c>
      <c r="J11" s="105" t="s">
        <v>562</v>
      </c>
      <c r="K11" s="106" t="s">
        <v>194</v>
      </c>
      <c r="L11" s="105" t="s">
        <v>199</v>
      </c>
      <c r="M11" s="105">
        <v>1</v>
      </c>
      <c r="N11" s="159">
        <v>230889.84</v>
      </c>
      <c r="O11" s="159">
        <v>40745.269999999997</v>
      </c>
      <c r="P11" s="159">
        <v>67908.78</v>
      </c>
      <c r="Q11" s="159">
        <v>67908.78</v>
      </c>
      <c r="R11" s="159">
        <v>0</v>
      </c>
      <c r="S11" s="159">
        <v>339543.89</v>
      </c>
      <c r="T11" s="107" t="s">
        <v>20</v>
      </c>
      <c r="U11" s="159" t="s">
        <v>600</v>
      </c>
      <c r="V11" s="159">
        <v>195854.86000000002</v>
      </c>
      <c r="W11" s="161">
        <v>34562.620000000003</v>
      </c>
    </row>
    <row r="12" spans="1:23" s="174" customFormat="1" ht="30" customHeight="1" x14ac:dyDescent="0.25">
      <c r="A12" s="175">
        <f t="shared" si="0"/>
        <v>7</v>
      </c>
      <c r="B12" s="105" t="s">
        <v>428</v>
      </c>
      <c r="C12" s="105">
        <v>102527</v>
      </c>
      <c r="D12" s="176" t="s">
        <v>213</v>
      </c>
      <c r="E12" s="176" t="s">
        <v>214</v>
      </c>
      <c r="F12" s="76" t="s">
        <v>202</v>
      </c>
      <c r="G12" s="104">
        <v>43131</v>
      </c>
      <c r="H12" s="104">
        <v>44347</v>
      </c>
      <c r="I12" s="105" t="s">
        <v>141</v>
      </c>
      <c r="J12" s="105" t="s">
        <v>562</v>
      </c>
      <c r="K12" s="106" t="s">
        <v>208</v>
      </c>
      <c r="L12" s="105" t="s">
        <v>199</v>
      </c>
      <c r="M12" s="105">
        <v>1</v>
      </c>
      <c r="N12" s="159">
        <v>760291.01</v>
      </c>
      <c r="O12" s="159">
        <v>134168.99</v>
      </c>
      <c r="P12" s="159">
        <v>292594.39</v>
      </c>
      <c r="Q12" s="159">
        <v>573165.07000000007</v>
      </c>
      <c r="R12" s="159">
        <v>280570.68</v>
      </c>
      <c r="S12" s="159">
        <v>1467625.07</v>
      </c>
      <c r="T12" s="107" t="s">
        <v>18</v>
      </c>
      <c r="U12" s="159" t="s">
        <v>601</v>
      </c>
      <c r="V12" s="159">
        <v>578483.24</v>
      </c>
      <c r="W12" s="161">
        <v>102085.25</v>
      </c>
    </row>
    <row r="13" spans="1:23" s="174" customFormat="1" ht="30" customHeight="1" x14ac:dyDescent="0.25">
      <c r="A13" s="175">
        <f t="shared" si="0"/>
        <v>8</v>
      </c>
      <c r="B13" s="105" t="s">
        <v>428</v>
      </c>
      <c r="C13" s="105">
        <v>102641</v>
      </c>
      <c r="D13" s="176" t="s">
        <v>215</v>
      </c>
      <c r="E13" s="176" t="s">
        <v>216</v>
      </c>
      <c r="F13" s="76" t="s">
        <v>202</v>
      </c>
      <c r="G13" s="104">
        <v>43005</v>
      </c>
      <c r="H13" s="104">
        <v>43769</v>
      </c>
      <c r="I13" s="105" t="s">
        <v>141</v>
      </c>
      <c r="J13" s="105" t="s">
        <v>562</v>
      </c>
      <c r="K13" s="106" t="s">
        <v>194</v>
      </c>
      <c r="L13" s="105" t="s">
        <v>199</v>
      </c>
      <c r="M13" s="105">
        <v>1</v>
      </c>
      <c r="N13" s="159">
        <v>187848.33</v>
      </c>
      <c r="O13" s="159">
        <v>33149.699999999997</v>
      </c>
      <c r="P13" s="159">
        <v>53704.31</v>
      </c>
      <c r="Q13" s="159">
        <v>106338.04999999999</v>
      </c>
      <c r="R13" s="159">
        <v>52633.74</v>
      </c>
      <c r="S13" s="159">
        <v>327336.07999999996</v>
      </c>
      <c r="T13" s="107" t="s">
        <v>20</v>
      </c>
      <c r="U13" s="159" t="s">
        <v>602</v>
      </c>
      <c r="V13" s="159">
        <v>177757.13</v>
      </c>
      <c r="W13" s="161">
        <v>31368.93</v>
      </c>
    </row>
    <row r="14" spans="1:23" s="174" customFormat="1" ht="30" customHeight="1" x14ac:dyDescent="0.25">
      <c r="A14" s="175">
        <f t="shared" si="0"/>
        <v>9</v>
      </c>
      <c r="B14" s="105" t="s">
        <v>428</v>
      </c>
      <c r="C14" s="105">
        <v>102653</v>
      </c>
      <c r="D14" s="176" t="s">
        <v>217</v>
      </c>
      <c r="E14" s="176" t="s">
        <v>218</v>
      </c>
      <c r="F14" s="76" t="s">
        <v>202</v>
      </c>
      <c r="G14" s="104">
        <v>42971</v>
      </c>
      <c r="H14" s="104">
        <v>43251</v>
      </c>
      <c r="I14" s="105" t="s">
        <v>141</v>
      </c>
      <c r="J14" s="105" t="s">
        <v>562</v>
      </c>
      <c r="K14" s="106" t="s">
        <v>194</v>
      </c>
      <c r="L14" s="105" t="s">
        <v>199</v>
      </c>
      <c r="M14" s="105">
        <v>1</v>
      </c>
      <c r="N14" s="159">
        <v>708928.58</v>
      </c>
      <c r="O14" s="159">
        <v>125105.04</v>
      </c>
      <c r="P14" s="159">
        <v>208509</v>
      </c>
      <c r="Q14" s="159">
        <v>446044.7</v>
      </c>
      <c r="R14" s="159">
        <v>237535.7</v>
      </c>
      <c r="S14" s="159">
        <v>1280078.32</v>
      </c>
      <c r="T14" s="107" t="s">
        <v>20</v>
      </c>
      <c r="U14" s="159">
        <v>0</v>
      </c>
      <c r="V14" s="159">
        <v>706884.85</v>
      </c>
      <c r="W14" s="161">
        <v>124744.39</v>
      </c>
    </row>
    <row r="15" spans="1:23" s="174" customFormat="1" ht="30" customHeight="1" x14ac:dyDescent="0.25">
      <c r="A15" s="175">
        <f t="shared" si="0"/>
        <v>10</v>
      </c>
      <c r="B15" s="105" t="s">
        <v>428</v>
      </c>
      <c r="C15" s="105">
        <v>102713</v>
      </c>
      <c r="D15" s="176" t="s">
        <v>219</v>
      </c>
      <c r="E15" s="176" t="s">
        <v>220</v>
      </c>
      <c r="F15" s="76" t="s">
        <v>202</v>
      </c>
      <c r="G15" s="104">
        <v>43126</v>
      </c>
      <c r="H15" s="104">
        <v>43404</v>
      </c>
      <c r="I15" s="105" t="s">
        <v>141</v>
      </c>
      <c r="J15" s="105" t="s">
        <v>562</v>
      </c>
      <c r="K15" s="106" t="s">
        <v>194</v>
      </c>
      <c r="L15" s="105" t="s">
        <v>199</v>
      </c>
      <c r="M15" s="105">
        <v>1</v>
      </c>
      <c r="N15" s="159">
        <v>682822</v>
      </c>
      <c r="O15" s="159">
        <v>120498</v>
      </c>
      <c r="P15" s="159">
        <v>200830</v>
      </c>
      <c r="Q15" s="159">
        <v>438814.9</v>
      </c>
      <c r="R15" s="159">
        <v>237984.9</v>
      </c>
      <c r="S15" s="159">
        <v>1242134.8999999999</v>
      </c>
      <c r="T15" s="107" t="s">
        <v>20</v>
      </c>
      <c r="U15" s="159">
        <v>0</v>
      </c>
      <c r="V15" s="159">
        <v>682788</v>
      </c>
      <c r="W15" s="161">
        <v>120492</v>
      </c>
    </row>
    <row r="16" spans="1:23" s="174" customFormat="1" ht="30" customHeight="1" x14ac:dyDescent="0.25">
      <c r="A16" s="175">
        <f t="shared" si="0"/>
        <v>11</v>
      </c>
      <c r="B16" s="105" t="s">
        <v>428</v>
      </c>
      <c r="C16" s="105">
        <v>103114</v>
      </c>
      <c r="D16" s="176" t="s">
        <v>221</v>
      </c>
      <c r="E16" s="176" t="s">
        <v>222</v>
      </c>
      <c r="F16" s="76" t="s">
        <v>202</v>
      </c>
      <c r="G16" s="104">
        <v>42943</v>
      </c>
      <c r="H16" s="104">
        <v>43298</v>
      </c>
      <c r="I16" s="105" t="s">
        <v>141</v>
      </c>
      <c r="J16" s="105" t="s">
        <v>562</v>
      </c>
      <c r="K16" s="106" t="s">
        <v>193</v>
      </c>
      <c r="L16" s="105" t="s">
        <v>199</v>
      </c>
      <c r="M16" s="105">
        <v>1</v>
      </c>
      <c r="N16" s="159">
        <v>691841.44</v>
      </c>
      <c r="O16" s="159">
        <v>122089.66</v>
      </c>
      <c r="P16" s="159">
        <v>143634.9</v>
      </c>
      <c r="Q16" s="159">
        <v>325572.44</v>
      </c>
      <c r="R16" s="159">
        <v>181937.54</v>
      </c>
      <c r="S16" s="159">
        <v>1139503.54</v>
      </c>
      <c r="T16" s="107" t="s">
        <v>20</v>
      </c>
      <c r="U16" s="159">
        <v>0</v>
      </c>
      <c r="V16" s="159">
        <v>689926.08</v>
      </c>
      <c r="W16" s="161">
        <v>121751.67000000001</v>
      </c>
    </row>
    <row r="17" spans="1:23" s="174" customFormat="1" ht="30" customHeight="1" x14ac:dyDescent="0.25">
      <c r="A17" s="175">
        <f t="shared" si="0"/>
        <v>12</v>
      </c>
      <c r="B17" s="105" t="s">
        <v>428</v>
      </c>
      <c r="C17" s="105">
        <v>103213</v>
      </c>
      <c r="D17" s="176" t="s">
        <v>223</v>
      </c>
      <c r="E17" s="176" t="s">
        <v>224</v>
      </c>
      <c r="F17" s="76" t="s">
        <v>202</v>
      </c>
      <c r="G17" s="104">
        <v>42947</v>
      </c>
      <c r="H17" s="104">
        <v>43312</v>
      </c>
      <c r="I17" s="105" t="s">
        <v>141</v>
      </c>
      <c r="J17" s="105" t="s">
        <v>562</v>
      </c>
      <c r="K17" s="106" t="s">
        <v>194</v>
      </c>
      <c r="L17" s="105" t="s">
        <v>199</v>
      </c>
      <c r="M17" s="105">
        <v>1</v>
      </c>
      <c r="N17" s="159">
        <v>750425.05</v>
      </c>
      <c r="O17" s="159">
        <v>132427.95000000001</v>
      </c>
      <c r="P17" s="159">
        <v>220714</v>
      </c>
      <c r="Q17" s="159">
        <v>468715.68</v>
      </c>
      <c r="R17" s="159">
        <v>248001.68</v>
      </c>
      <c r="S17" s="159">
        <v>1351568.68</v>
      </c>
      <c r="T17" s="107" t="s">
        <v>20</v>
      </c>
      <c r="U17" s="159" t="s">
        <v>603</v>
      </c>
      <c r="V17" s="159">
        <v>739253.35</v>
      </c>
      <c r="W17" s="161">
        <v>130456.49</v>
      </c>
    </row>
    <row r="18" spans="1:23" s="174" customFormat="1" ht="30" customHeight="1" x14ac:dyDescent="0.25">
      <c r="A18" s="175">
        <f t="shared" si="0"/>
        <v>13</v>
      </c>
      <c r="B18" s="105" t="s">
        <v>428</v>
      </c>
      <c r="C18" s="105">
        <v>103543</v>
      </c>
      <c r="D18" s="176" t="s">
        <v>225</v>
      </c>
      <c r="E18" s="176" t="s">
        <v>226</v>
      </c>
      <c r="F18" s="76" t="s">
        <v>202</v>
      </c>
      <c r="G18" s="104">
        <v>43185</v>
      </c>
      <c r="H18" s="104">
        <v>43861</v>
      </c>
      <c r="I18" s="105" t="s">
        <v>141</v>
      </c>
      <c r="J18" s="105" t="s">
        <v>562</v>
      </c>
      <c r="K18" s="106" t="s">
        <v>208</v>
      </c>
      <c r="L18" s="105" t="s">
        <v>199</v>
      </c>
      <c r="M18" s="105">
        <v>1</v>
      </c>
      <c r="N18" s="159">
        <v>758990.37</v>
      </c>
      <c r="O18" s="159">
        <v>133939.48000000001</v>
      </c>
      <c r="P18" s="159">
        <v>223232.82</v>
      </c>
      <c r="Q18" s="159">
        <v>641737.84000000008</v>
      </c>
      <c r="R18" s="159">
        <v>418505.02</v>
      </c>
      <c r="S18" s="159">
        <v>1534667.69</v>
      </c>
      <c r="T18" s="107" t="s">
        <v>20</v>
      </c>
      <c r="U18" s="159" t="s">
        <v>604</v>
      </c>
      <c r="V18" s="159">
        <v>623955.75</v>
      </c>
      <c r="W18" s="161">
        <v>110109.81</v>
      </c>
    </row>
    <row r="19" spans="1:23" s="174" customFormat="1" ht="30" customHeight="1" x14ac:dyDescent="0.25">
      <c r="A19" s="175">
        <f t="shared" si="0"/>
        <v>14</v>
      </c>
      <c r="B19" s="105" t="s">
        <v>428</v>
      </c>
      <c r="C19" s="105">
        <v>103939</v>
      </c>
      <c r="D19" s="176" t="s">
        <v>227</v>
      </c>
      <c r="E19" s="176" t="s">
        <v>228</v>
      </c>
      <c r="F19" s="76" t="s">
        <v>202</v>
      </c>
      <c r="G19" s="104">
        <v>43087</v>
      </c>
      <c r="H19" s="104">
        <v>43404</v>
      </c>
      <c r="I19" s="105" t="s">
        <v>141</v>
      </c>
      <c r="J19" s="105" t="s">
        <v>562</v>
      </c>
      <c r="K19" s="106" t="s">
        <v>194</v>
      </c>
      <c r="L19" s="105" t="s">
        <v>199</v>
      </c>
      <c r="M19" s="105">
        <v>1</v>
      </c>
      <c r="N19" s="159">
        <v>398622.38</v>
      </c>
      <c r="O19" s="159">
        <v>70345.119999999995</v>
      </c>
      <c r="P19" s="159">
        <v>117241.87</v>
      </c>
      <c r="Q19" s="159">
        <v>228621.65</v>
      </c>
      <c r="R19" s="159">
        <v>111379.78</v>
      </c>
      <c r="S19" s="159">
        <v>697589.15</v>
      </c>
      <c r="T19" s="107" t="s">
        <v>20</v>
      </c>
      <c r="U19" s="159">
        <v>0</v>
      </c>
      <c r="V19" s="159">
        <v>398002.87</v>
      </c>
      <c r="W19" s="161">
        <v>70235.8</v>
      </c>
    </row>
    <row r="20" spans="1:23" s="174" customFormat="1" ht="30" customHeight="1" x14ac:dyDescent="0.25">
      <c r="A20" s="175">
        <f t="shared" si="0"/>
        <v>15</v>
      </c>
      <c r="B20" s="105" t="s">
        <v>428</v>
      </c>
      <c r="C20" s="105">
        <v>104047</v>
      </c>
      <c r="D20" s="176" t="s">
        <v>229</v>
      </c>
      <c r="E20" s="176" t="s">
        <v>230</v>
      </c>
      <c r="F20" s="76" t="s">
        <v>202</v>
      </c>
      <c r="G20" s="104">
        <v>42986</v>
      </c>
      <c r="H20" s="104">
        <v>43343</v>
      </c>
      <c r="I20" s="105" t="s">
        <v>141</v>
      </c>
      <c r="J20" s="105" t="s">
        <v>562</v>
      </c>
      <c r="K20" s="106" t="s">
        <v>194</v>
      </c>
      <c r="L20" s="105" t="s">
        <v>199</v>
      </c>
      <c r="M20" s="105">
        <v>1</v>
      </c>
      <c r="N20" s="159">
        <v>206994.18</v>
      </c>
      <c r="O20" s="159">
        <v>36528.379999999997</v>
      </c>
      <c r="P20" s="159">
        <v>60880.639999999999</v>
      </c>
      <c r="Q20" s="159">
        <v>66717</v>
      </c>
      <c r="R20" s="159">
        <v>5836.36</v>
      </c>
      <c r="S20" s="159">
        <v>310239.56</v>
      </c>
      <c r="T20" s="107" t="s">
        <v>20</v>
      </c>
      <c r="U20" s="159">
        <v>0</v>
      </c>
      <c r="V20" s="159">
        <v>182600.26</v>
      </c>
      <c r="W20" s="161">
        <v>32223.57</v>
      </c>
    </row>
    <row r="21" spans="1:23" s="174" customFormat="1" ht="30" customHeight="1" x14ac:dyDescent="0.25">
      <c r="A21" s="175">
        <f t="shared" si="0"/>
        <v>16</v>
      </c>
      <c r="B21" s="105" t="s">
        <v>428</v>
      </c>
      <c r="C21" s="105">
        <v>104127</v>
      </c>
      <c r="D21" s="176" t="s">
        <v>231</v>
      </c>
      <c r="E21" s="176" t="s">
        <v>232</v>
      </c>
      <c r="F21" s="76" t="s">
        <v>202</v>
      </c>
      <c r="G21" s="104">
        <v>42948</v>
      </c>
      <c r="H21" s="104">
        <v>43298</v>
      </c>
      <c r="I21" s="105" t="s">
        <v>141</v>
      </c>
      <c r="J21" s="105" t="s">
        <v>562</v>
      </c>
      <c r="K21" s="106" t="s">
        <v>194</v>
      </c>
      <c r="L21" s="105" t="s">
        <v>199</v>
      </c>
      <c r="M21" s="105">
        <v>1</v>
      </c>
      <c r="N21" s="159">
        <v>475713.72</v>
      </c>
      <c r="O21" s="159">
        <v>83949.48</v>
      </c>
      <c r="P21" s="159">
        <v>139915.79999999999</v>
      </c>
      <c r="Q21" s="159">
        <v>272835.81</v>
      </c>
      <c r="R21" s="159">
        <v>132920.01</v>
      </c>
      <c r="S21" s="159">
        <v>832499.01</v>
      </c>
      <c r="T21" s="107" t="s">
        <v>20</v>
      </c>
      <c r="U21" s="159">
        <v>0</v>
      </c>
      <c r="V21" s="159">
        <v>475347.20000000001</v>
      </c>
      <c r="W21" s="161">
        <v>83884.799999999988</v>
      </c>
    </row>
    <row r="22" spans="1:23" s="174" customFormat="1" ht="30" customHeight="1" x14ac:dyDescent="0.25">
      <c r="A22" s="175">
        <f t="shared" si="0"/>
        <v>17</v>
      </c>
      <c r="B22" s="105" t="s">
        <v>428</v>
      </c>
      <c r="C22" s="105">
        <v>104757</v>
      </c>
      <c r="D22" s="176" t="s">
        <v>233</v>
      </c>
      <c r="E22" s="176" t="s">
        <v>234</v>
      </c>
      <c r="F22" s="76" t="s">
        <v>202</v>
      </c>
      <c r="G22" s="104">
        <v>43138</v>
      </c>
      <c r="H22" s="104">
        <v>43373</v>
      </c>
      <c r="I22" s="105" t="s">
        <v>141</v>
      </c>
      <c r="J22" s="105" t="s">
        <v>562</v>
      </c>
      <c r="K22" s="106" t="s">
        <v>205</v>
      </c>
      <c r="L22" s="105" t="s">
        <v>199</v>
      </c>
      <c r="M22" s="105">
        <v>1</v>
      </c>
      <c r="N22" s="159">
        <v>559952.96</v>
      </c>
      <c r="O22" s="159">
        <v>98815.23</v>
      </c>
      <c r="P22" s="159">
        <v>89832.17</v>
      </c>
      <c r="Q22" s="159">
        <v>90189.17</v>
      </c>
      <c r="R22" s="159">
        <v>357</v>
      </c>
      <c r="S22" s="159">
        <v>748957.36</v>
      </c>
      <c r="T22" s="107" t="s">
        <v>20</v>
      </c>
      <c r="U22" s="159" t="s">
        <v>605</v>
      </c>
      <c r="V22" s="159">
        <v>557703.89</v>
      </c>
      <c r="W22" s="161">
        <v>98418.31</v>
      </c>
    </row>
    <row r="23" spans="1:23" s="174" customFormat="1" ht="30" customHeight="1" x14ac:dyDescent="0.25">
      <c r="A23" s="175">
        <f t="shared" si="0"/>
        <v>18</v>
      </c>
      <c r="B23" s="105" t="s">
        <v>428</v>
      </c>
      <c r="C23" s="105">
        <v>104819</v>
      </c>
      <c r="D23" s="176" t="s">
        <v>235</v>
      </c>
      <c r="E23" s="176" t="s">
        <v>236</v>
      </c>
      <c r="F23" s="76" t="s">
        <v>202</v>
      </c>
      <c r="G23" s="104">
        <v>43129</v>
      </c>
      <c r="H23" s="104">
        <v>43677</v>
      </c>
      <c r="I23" s="105" t="s">
        <v>141</v>
      </c>
      <c r="J23" s="105" t="s">
        <v>562</v>
      </c>
      <c r="K23" s="106" t="s">
        <v>208</v>
      </c>
      <c r="L23" s="105" t="s">
        <v>199</v>
      </c>
      <c r="M23" s="105">
        <v>1</v>
      </c>
      <c r="N23" s="159">
        <v>757772.94</v>
      </c>
      <c r="O23" s="159">
        <v>133724.64000000001</v>
      </c>
      <c r="P23" s="159">
        <v>297165.87</v>
      </c>
      <c r="Q23" s="159">
        <v>790583.12</v>
      </c>
      <c r="R23" s="159">
        <v>493417.25</v>
      </c>
      <c r="S23" s="159">
        <v>1682080.7</v>
      </c>
      <c r="T23" s="107" t="s">
        <v>20</v>
      </c>
      <c r="U23" s="159" t="s">
        <v>606</v>
      </c>
      <c r="V23" s="159">
        <v>754786.28</v>
      </c>
      <c r="W23" s="161">
        <v>133197.6</v>
      </c>
    </row>
    <row r="24" spans="1:23" s="174" customFormat="1" ht="30" customHeight="1" x14ac:dyDescent="0.25">
      <c r="A24" s="175">
        <f t="shared" si="0"/>
        <v>19</v>
      </c>
      <c r="B24" s="105" t="s">
        <v>428</v>
      </c>
      <c r="C24" s="105">
        <v>105293</v>
      </c>
      <c r="D24" s="176" t="s">
        <v>237</v>
      </c>
      <c r="E24" s="176" t="s">
        <v>238</v>
      </c>
      <c r="F24" s="76" t="s">
        <v>202</v>
      </c>
      <c r="G24" s="104">
        <v>42971</v>
      </c>
      <c r="H24" s="104">
        <v>43251</v>
      </c>
      <c r="I24" s="105" t="s">
        <v>141</v>
      </c>
      <c r="J24" s="105" t="s">
        <v>562</v>
      </c>
      <c r="K24" s="106" t="s">
        <v>194</v>
      </c>
      <c r="L24" s="105" t="s">
        <v>199</v>
      </c>
      <c r="M24" s="105">
        <v>1</v>
      </c>
      <c r="N24" s="159">
        <v>604270.02</v>
      </c>
      <c r="O24" s="159">
        <v>106635.89</v>
      </c>
      <c r="P24" s="159">
        <v>177726.48</v>
      </c>
      <c r="Q24" s="159">
        <v>346771.81</v>
      </c>
      <c r="R24" s="159">
        <v>169045.33</v>
      </c>
      <c r="S24" s="159">
        <v>1057677.72</v>
      </c>
      <c r="T24" s="107" t="s">
        <v>20</v>
      </c>
      <c r="U24" s="159">
        <v>0</v>
      </c>
      <c r="V24" s="159">
        <v>595423.22</v>
      </c>
      <c r="W24" s="161">
        <v>105074.68999999999</v>
      </c>
    </row>
    <row r="25" spans="1:23" s="174" customFormat="1" ht="30" customHeight="1" x14ac:dyDescent="0.25">
      <c r="A25" s="175">
        <f t="shared" si="0"/>
        <v>20</v>
      </c>
      <c r="B25" s="105" t="s">
        <v>428</v>
      </c>
      <c r="C25" s="105">
        <v>105745</v>
      </c>
      <c r="D25" s="176" t="s">
        <v>239</v>
      </c>
      <c r="E25" s="176" t="s">
        <v>240</v>
      </c>
      <c r="F25" s="76" t="s">
        <v>202</v>
      </c>
      <c r="G25" s="104">
        <v>43068</v>
      </c>
      <c r="H25" s="104">
        <v>44286</v>
      </c>
      <c r="I25" s="105" t="s">
        <v>141</v>
      </c>
      <c r="J25" s="105" t="s">
        <v>562</v>
      </c>
      <c r="K25" s="106" t="s">
        <v>241</v>
      </c>
      <c r="L25" s="105" t="s">
        <v>199</v>
      </c>
      <c r="M25" s="105">
        <v>1</v>
      </c>
      <c r="N25" s="159">
        <v>588075.81000000006</v>
      </c>
      <c r="O25" s="159">
        <v>103778.09</v>
      </c>
      <c r="P25" s="159">
        <v>172963.48</v>
      </c>
      <c r="Q25" s="159">
        <v>386358.77</v>
      </c>
      <c r="R25" s="159">
        <v>213395.29</v>
      </c>
      <c r="S25" s="159">
        <v>1078212.67</v>
      </c>
      <c r="T25" s="107" t="s">
        <v>18</v>
      </c>
      <c r="U25" s="159" t="s">
        <v>607</v>
      </c>
      <c r="V25" s="159">
        <v>547811.97</v>
      </c>
      <c r="W25" s="161">
        <v>96672.7</v>
      </c>
    </row>
    <row r="26" spans="1:23" s="174" customFormat="1" ht="30" customHeight="1" x14ac:dyDescent="0.25">
      <c r="A26" s="175">
        <f t="shared" si="0"/>
        <v>21</v>
      </c>
      <c r="B26" s="105" t="s">
        <v>428</v>
      </c>
      <c r="C26" s="105">
        <v>106300</v>
      </c>
      <c r="D26" s="176" t="s">
        <v>242</v>
      </c>
      <c r="E26" s="176" t="s">
        <v>243</v>
      </c>
      <c r="F26" s="76" t="s">
        <v>202</v>
      </c>
      <c r="G26" s="104">
        <v>43133</v>
      </c>
      <c r="H26" s="104">
        <v>43830</v>
      </c>
      <c r="I26" s="105" t="s">
        <v>141</v>
      </c>
      <c r="J26" s="105" t="s">
        <v>562</v>
      </c>
      <c r="K26" s="106" t="s">
        <v>194</v>
      </c>
      <c r="L26" s="105" t="s">
        <v>199</v>
      </c>
      <c r="M26" s="105">
        <v>1</v>
      </c>
      <c r="N26" s="159">
        <v>490285.51</v>
      </c>
      <c r="O26" s="159">
        <v>86520.97</v>
      </c>
      <c r="P26" s="159">
        <v>144201.62</v>
      </c>
      <c r="Q26" s="159">
        <v>144201.62</v>
      </c>
      <c r="R26" s="159">
        <v>0</v>
      </c>
      <c r="S26" s="159">
        <v>721008.1</v>
      </c>
      <c r="T26" s="107" t="s">
        <v>20</v>
      </c>
      <c r="U26" s="159" t="s">
        <v>608</v>
      </c>
      <c r="V26" s="159">
        <v>489956.91</v>
      </c>
      <c r="W26" s="161">
        <v>86462.97</v>
      </c>
    </row>
    <row r="27" spans="1:23" s="174" customFormat="1" ht="30" customHeight="1" x14ac:dyDescent="0.25">
      <c r="A27" s="175">
        <f t="shared" si="0"/>
        <v>22</v>
      </c>
      <c r="B27" s="105" t="s">
        <v>428</v>
      </c>
      <c r="C27" s="105">
        <v>107988</v>
      </c>
      <c r="D27" s="176" t="s">
        <v>244</v>
      </c>
      <c r="E27" s="176" t="s">
        <v>245</v>
      </c>
      <c r="F27" s="76" t="s">
        <v>202</v>
      </c>
      <c r="G27" s="104">
        <v>43138</v>
      </c>
      <c r="H27" s="104">
        <v>43708</v>
      </c>
      <c r="I27" s="105" t="s">
        <v>141</v>
      </c>
      <c r="J27" s="105" t="s">
        <v>562</v>
      </c>
      <c r="K27" s="106" t="s">
        <v>194</v>
      </c>
      <c r="L27" s="105" t="s">
        <v>199</v>
      </c>
      <c r="M27" s="105">
        <v>1</v>
      </c>
      <c r="N27" s="159">
        <v>211004.09</v>
      </c>
      <c r="O27" s="159">
        <v>37236.019999999997</v>
      </c>
      <c r="P27" s="159">
        <v>60132.7</v>
      </c>
      <c r="Q27" s="159">
        <v>119358.16</v>
      </c>
      <c r="R27" s="159">
        <v>59225.46</v>
      </c>
      <c r="S27" s="159">
        <v>367598.27</v>
      </c>
      <c r="T27" s="107" t="s">
        <v>20</v>
      </c>
      <c r="U27" s="159" t="s">
        <v>609</v>
      </c>
      <c r="V27" s="159">
        <v>207321.56999999998</v>
      </c>
      <c r="W27" s="161">
        <v>36586.199999999997</v>
      </c>
    </row>
    <row r="28" spans="1:23" s="174" customFormat="1" ht="30" customHeight="1" x14ac:dyDescent="0.25">
      <c r="A28" s="175">
        <f t="shared" si="0"/>
        <v>23</v>
      </c>
      <c r="B28" s="105" t="s">
        <v>428</v>
      </c>
      <c r="C28" s="105">
        <v>108070</v>
      </c>
      <c r="D28" s="176" t="s">
        <v>246</v>
      </c>
      <c r="E28" s="176" t="s">
        <v>247</v>
      </c>
      <c r="F28" s="76" t="s">
        <v>202</v>
      </c>
      <c r="G28" s="104">
        <v>43137</v>
      </c>
      <c r="H28" s="104">
        <v>43448</v>
      </c>
      <c r="I28" s="105" t="s">
        <v>141</v>
      </c>
      <c r="J28" s="105" t="s">
        <v>562</v>
      </c>
      <c r="K28" s="106" t="s">
        <v>194</v>
      </c>
      <c r="L28" s="105" t="s">
        <v>199</v>
      </c>
      <c r="M28" s="105">
        <v>1</v>
      </c>
      <c r="N28" s="159">
        <v>633574.06000000006</v>
      </c>
      <c r="O28" s="159">
        <v>111807.19</v>
      </c>
      <c r="P28" s="159">
        <v>101642.9</v>
      </c>
      <c r="Q28" s="159">
        <v>121039.9</v>
      </c>
      <c r="R28" s="159">
        <v>19397</v>
      </c>
      <c r="S28" s="159">
        <v>866421.15</v>
      </c>
      <c r="T28" s="107" t="s">
        <v>19</v>
      </c>
      <c r="U28" s="159" t="s">
        <v>610</v>
      </c>
      <c r="V28" s="159">
        <v>531446.52</v>
      </c>
      <c r="W28" s="161">
        <v>93784.68</v>
      </c>
    </row>
    <row r="29" spans="1:23" s="174" customFormat="1" ht="30" customHeight="1" x14ac:dyDescent="0.25">
      <c r="A29" s="175">
        <f t="shared" si="0"/>
        <v>24</v>
      </c>
      <c r="B29" s="105" t="s">
        <v>428</v>
      </c>
      <c r="C29" s="105">
        <v>108156</v>
      </c>
      <c r="D29" s="176" t="s">
        <v>248</v>
      </c>
      <c r="E29" s="176" t="s">
        <v>249</v>
      </c>
      <c r="F29" s="76" t="s">
        <v>202</v>
      </c>
      <c r="G29" s="104">
        <v>43003</v>
      </c>
      <c r="H29" s="104">
        <v>43343</v>
      </c>
      <c r="I29" s="105" t="s">
        <v>141</v>
      </c>
      <c r="J29" s="105" t="s">
        <v>562</v>
      </c>
      <c r="K29" s="106" t="s">
        <v>241</v>
      </c>
      <c r="L29" s="105" t="s">
        <v>199</v>
      </c>
      <c r="M29" s="105">
        <v>1</v>
      </c>
      <c r="N29" s="159">
        <v>415327.17</v>
      </c>
      <c r="O29" s="159">
        <v>73293.03</v>
      </c>
      <c r="P29" s="159">
        <v>122155.06</v>
      </c>
      <c r="Q29" s="159">
        <v>122395.06</v>
      </c>
      <c r="R29" s="159">
        <v>240</v>
      </c>
      <c r="S29" s="159">
        <v>611015.26</v>
      </c>
      <c r="T29" s="107" t="s">
        <v>20</v>
      </c>
      <c r="U29" s="159">
        <v>0</v>
      </c>
      <c r="V29" s="159">
        <v>351437.6</v>
      </c>
      <c r="W29" s="161">
        <v>62018.400000000001</v>
      </c>
    </row>
    <row r="30" spans="1:23" s="174" customFormat="1" ht="30" customHeight="1" x14ac:dyDescent="0.25">
      <c r="A30" s="175">
        <f t="shared" si="0"/>
        <v>25</v>
      </c>
      <c r="B30" s="105" t="s">
        <v>428</v>
      </c>
      <c r="C30" s="105">
        <v>108600</v>
      </c>
      <c r="D30" s="176" t="s">
        <v>250</v>
      </c>
      <c r="E30" s="176" t="s">
        <v>251</v>
      </c>
      <c r="F30" s="76" t="s">
        <v>202</v>
      </c>
      <c r="G30" s="104">
        <v>43137</v>
      </c>
      <c r="H30" s="104">
        <v>43434</v>
      </c>
      <c r="I30" s="105" t="s">
        <v>141</v>
      </c>
      <c r="J30" s="105" t="s">
        <v>562</v>
      </c>
      <c r="K30" s="106" t="s">
        <v>169</v>
      </c>
      <c r="L30" s="105" t="s">
        <v>199</v>
      </c>
      <c r="M30" s="105">
        <v>1</v>
      </c>
      <c r="N30" s="159">
        <v>709264.49</v>
      </c>
      <c r="O30" s="159">
        <v>125164.32</v>
      </c>
      <c r="P30" s="159">
        <v>208607.2</v>
      </c>
      <c r="Q30" s="159">
        <v>440912.35</v>
      </c>
      <c r="R30" s="159">
        <v>232305.15</v>
      </c>
      <c r="S30" s="159">
        <v>1275341.1599999999</v>
      </c>
      <c r="T30" s="107" t="s">
        <v>20</v>
      </c>
      <c r="U30" s="159">
        <v>0</v>
      </c>
      <c r="V30" s="159">
        <v>707305.71</v>
      </c>
      <c r="W30" s="161">
        <v>124818.65</v>
      </c>
    </row>
    <row r="31" spans="1:23" s="174" customFormat="1" ht="30" customHeight="1" x14ac:dyDescent="0.25">
      <c r="A31" s="175">
        <f t="shared" si="0"/>
        <v>26</v>
      </c>
      <c r="B31" s="105" t="s">
        <v>428</v>
      </c>
      <c r="C31" s="105">
        <v>108950</v>
      </c>
      <c r="D31" s="176" t="s">
        <v>252</v>
      </c>
      <c r="E31" s="176" t="s">
        <v>253</v>
      </c>
      <c r="F31" s="76" t="s">
        <v>202</v>
      </c>
      <c r="G31" s="104">
        <v>43061</v>
      </c>
      <c r="H31" s="104">
        <v>43373</v>
      </c>
      <c r="I31" s="105" t="s">
        <v>141</v>
      </c>
      <c r="J31" s="105" t="s">
        <v>562</v>
      </c>
      <c r="K31" s="106" t="s">
        <v>194</v>
      </c>
      <c r="L31" s="105" t="s">
        <v>199</v>
      </c>
      <c r="M31" s="105">
        <v>1</v>
      </c>
      <c r="N31" s="159">
        <v>739252.1</v>
      </c>
      <c r="O31" s="159">
        <v>130456.25</v>
      </c>
      <c r="P31" s="159">
        <v>217427.09</v>
      </c>
      <c r="Q31" s="159">
        <v>425172.82</v>
      </c>
      <c r="R31" s="159">
        <v>207745.73</v>
      </c>
      <c r="S31" s="159">
        <v>1294881.17</v>
      </c>
      <c r="T31" s="107" t="s">
        <v>20</v>
      </c>
      <c r="U31" s="159" t="s">
        <v>611</v>
      </c>
      <c r="V31" s="159">
        <v>739237.14</v>
      </c>
      <c r="W31" s="161">
        <v>130453.61</v>
      </c>
    </row>
    <row r="32" spans="1:23" s="174" customFormat="1" ht="30" customHeight="1" x14ac:dyDescent="0.25">
      <c r="A32" s="175">
        <f t="shared" si="0"/>
        <v>27</v>
      </c>
      <c r="B32" s="105" t="s">
        <v>428</v>
      </c>
      <c r="C32" s="105">
        <v>108964</v>
      </c>
      <c r="D32" s="176" t="s">
        <v>254</v>
      </c>
      <c r="E32" s="176" t="s">
        <v>255</v>
      </c>
      <c r="F32" s="76" t="s">
        <v>202</v>
      </c>
      <c r="G32" s="104">
        <v>43062</v>
      </c>
      <c r="H32" s="104">
        <v>43434</v>
      </c>
      <c r="I32" s="105" t="s">
        <v>141</v>
      </c>
      <c r="J32" s="105" t="s">
        <v>562</v>
      </c>
      <c r="K32" s="106" t="s">
        <v>193</v>
      </c>
      <c r="L32" s="105" t="s">
        <v>199</v>
      </c>
      <c r="M32" s="105">
        <v>1</v>
      </c>
      <c r="N32" s="159">
        <v>466664.25</v>
      </c>
      <c r="O32" s="159">
        <v>82352.52</v>
      </c>
      <c r="P32" s="159">
        <v>137254.19</v>
      </c>
      <c r="Q32" s="159">
        <v>137254.19</v>
      </c>
      <c r="R32" s="159">
        <v>0</v>
      </c>
      <c r="S32" s="159">
        <v>686270.96</v>
      </c>
      <c r="T32" s="107" t="s">
        <v>20</v>
      </c>
      <c r="U32" s="159" t="s">
        <v>612</v>
      </c>
      <c r="V32" s="159">
        <v>418372.47</v>
      </c>
      <c r="W32" s="161">
        <v>73830.44</v>
      </c>
    </row>
    <row r="33" spans="1:23" s="174" customFormat="1" ht="30" customHeight="1" x14ac:dyDescent="0.25">
      <c r="A33" s="175">
        <f t="shared" si="0"/>
        <v>28</v>
      </c>
      <c r="B33" s="105" t="s">
        <v>428</v>
      </c>
      <c r="C33" s="105">
        <v>109017</v>
      </c>
      <c r="D33" s="176" t="s">
        <v>256</v>
      </c>
      <c r="E33" s="176" t="s">
        <v>257</v>
      </c>
      <c r="F33" s="76" t="s">
        <v>202</v>
      </c>
      <c r="G33" s="104">
        <v>43133</v>
      </c>
      <c r="H33" s="104">
        <v>43434</v>
      </c>
      <c r="I33" s="105" t="s">
        <v>141</v>
      </c>
      <c r="J33" s="105" t="s">
        <v>562</v>
      </c>
      <c r="K33" s="106" t="s">
        <v>193</v>
      </c>
      <c r="L33" s="105" t="s">
        <v>199</v>
      </c>
      <c r="M33" s="105">
        <v>1</v>
      </c>
      <c r="N33" s="159">
        <v>760277.4</v>
      </c>
      <c r="O33" s="159">
        <v>134166.6</v>
      </c>
      <c r="P33" s="159">
        <v>223611</v>
      </c>
      <c r="Q33" s="159">
        <v>436041.45</v>
      </c>
      <c r="R33" s="159">
        <v>212430.45</v>
      </c>
      <c r="S33" s="159">
        <v>1330485.45</v>
      </c>
      <c r="T33" s="107" t="s">
        <v>20</v>
      </c>
      <c r="U33" s="159">
        <v>0</v>
      </c>
      <c r="V33" s="159">
        <v>760135.96</v>
      </c>
      <c r="W33" s="161">
        <v>134141.64000000001</v>
      </c>
    </row>
    <row r="34" spans="1:23" s="174" customFormat="1" ht="30" customHeight="1" x14ac:dyDescent="0.25">
      <c r="A34" s="175">
        <f t="shared" si="0"/>
        <v>29</v>
      </c>
      <c r="B34" s="105" t="s">
        <v>428</v>
      </c>
      <c r="C34" s="105">
        <v>109046</v>
      </c>
      <c r="D34" s="176" t="s">
        <v>258</v>
      </c>
      <c r="E34" s="176" t="s">
        <v>259</v>
      </c>
      <c r="F34" s="76" t="s">
        <v>202</v>
      </c>
      <c r="G34" s="104">
        <v>43164</v>
      </c>
      <c r="H34" s="104">
        <v>43646</v>
      </c>
      <c r="I34" s="105" t="s">
        <v>141</v>
      </c>
      <c r="J34" s="105" t="s">
        <v>562</v>
      </c>
      <c r="K34" s="106" t="s">
        <v>205</v>
      </c>
      <c r="L34" s="105" t="s">
        <v>199</v>
      </c>
      <c r="M34" s="105">
        <v>1</v>
      </c>
      <c r="N34" s="159">
        <v>735861.5</v>
      </c>
      <c r="O34" s="159">
        <v>129857.91</v>
      </c>
      <c r="P34" s="159">
        <v>378845.59</v>
      </c>
      <c r="Q34" s="159">
        <v>641195.43999999994</v>
      </c>
      <c r="R34" s="159">
        <v>262349.84999999998</v>
      </c>
      <c r="S34" s="159">
        <v>1506914.85</v>
      </c>
      <c r="T34" s="107" t="s">
        <v>20</v>
      </c>
      <c r="U34" s="159" t="s">
        <v>613</v>
      </c>
      <c r="V34" s="159">
        <v>735861.5</v>
      </c>
      <c r="W34" s="161">
        <v>129857.90999999999</v>
      </c>
    </row>
    <row r="35" spans="1:23" s="174" customFormat="1" ht="30" customHeight="1" x14ac:dyDescent="0.25">
      <c r="A35" s="175">
        <f t="shared" si="0"/>
        <v>30</v>
      </c>
      <c r="B35" s="105" t="s">
        <v>428</v>
      </c>
      <c r="C35" s="105">
        <v>109050</v>
      </c>
      <c r="D35" s="176" t="s">
        <v>260</v>
      </c>
      <c r="E35" s="176" t="s">
        <v>261</v>
      </c>
      <c r="F35" s="76" t="s">
        <v>202</v>
      </c>
      <c r="G35" s="104">
        <v>43132</v>
      </c>
      <c r="H35" s="104">
        <v>43404</v>
      </c>
      <c r="I35" s="105" t="s">
        <v>141</v>
      </c>
      <c r="J35" s="105" t="s">
        <v>562</v>
      </c>
      <c r="K35" s="106" t="s">
        <v>194</v>
      </c>
      <c r="L35" s="105" t="s">
        <v>199</v>
      </c>
      <c r="M35" s="105">
        <v>1</v>
      </c>
      <c r="N35" s="159">
        <v>719100</v>
      </c>
      <c r="O35" s="159">
        <v>126900</v>
      </c>
      <c r="P35" s="159">
        <v>207000.51</v>
      </c>
      <c r="Q35" s="159">
        <v>407070.61</v>
      </c>
      <c r="R35" s="159">
        <v>200070.1</v>
      </c>
      <c r="S35" s="159">
        <v>1253070.6100000001</v>
      </c>
      <c r="T35" s="107" t="s">
        <v>20</v>
      </c>
      <c r="U35" s="159">
        <v>0</v>
      </c>
      <c r="V35" s="159">
        <v>717228.9</v>
      </c>
      <c r="W35" s="161">
        <v>126569.82</v>
      </c>
    </row>
    <row r="36" spans="1:23" s="174" customFormat="1" ht="30" customHeight="1" x14ac:dyDescent="0.25">
      <c r="A36" s="175">
        <f t="shared" si="0"/>
        <v>31</v>
      </c>
      <c r="B36" s="105" t="s">
        <v>428</v>
      </c>
      <c r="C36" s="105">
        <v>109636</v>
      </c>
      <c r="D36" s="176" t="s">
        <v>262</v>
      </c>
      <c r="E36" s="176" t="s">
        <v>263</v>
      </c>
      <c r="F36" s="76" t="s">
        <v>202</v>
      </c>
      <c r="G36" s="104">
        <v>43139</v>
      </c>
      <c r="H36" s="104">
        <v>44196</v>
      </c>
      <c r="I36" s="105" t="s">
        <v>141</v>
      </c>
      <c r="J36" s="105" t="s">
        <v>562</v>
      </c>
      <c r="K36" s="106" t="s">
        <v>194</v>
      </c>
      <c r="L36" s="105" t="s">
        <v>199</v>
      </c>
      <c r="M36" s="105">
        <v>1</v>
      </c>
      <c r="N36" s="159">
        <v>391635.35</v>
      </c>
      <c r="O36" s="159">
        <v>69112.11</v>
      </c>
      <c r="P36" s="159">
        <v>115186.88</v>
      </c>
      <c r="Q36" s="159">
        <v>224614.43</v>
      </c>
      <c r="R36" s="159">
        <v>109427.55</v>
      </c>
      <c r="S36" s="159">
        <v>685361.89</v>
      </c>
      <c r="T36" s="107" t="s">
        <v>20</v>
      </c>
      <c r="U36" s="159" t="s">
        <v>614</v>
      </c>
      <c r="V36" s="159">
        <v>350841.25</v>
      </c>
      <c r="W36" s="161">
        <v>61913.15</v>
      </c>
    </row>
    <row r="37" spans="1:23" s="174" customFormat="1" ht="30" customHeight="1" x14ac:dyDescent="0.25">
      <c r="A37" s="175">
        <f t="shared" si="0"/>
        <v>32</v>
      </c>
      <c r="B37" s="105" t="s">
        <v>428</v>
      </c>
      <c r="C37" s="105">
        <v>109666</v>
      </c>
      <c r="D37" s="176" t="s">
        <v>264</v>
      </c>
      <c r="E37" s="176" t="s">
        <v>265</v>
      </c>
      <c r="F37" s="76" t="s">
        <v>202</v>
      </c>
      <c r="G37" s="104">
        <v>43133</v>
      </c>
      <c r="H37" s="104">
        <v>43404</v>
      </c>
      <c r="I37" s="105" t="s">
        <v>141</v>
      </c>
      <c r="J37" s="105" t="s">
        <v>562</v>
      </c>
      <c r="K37" s="106" t="s">
        <v>194</v>
      </c>
      <c r="L37" s="105" t="s">
        <v>199</v>
      </c>
      <c r="M37" s="105">
        <v>1</v>
      </c>
      <c r="N37" s="159">
        <v>749700</v>
      </c>
      <c r="O37" s="159">
        <v>132300</v>
      </c>
      <c r="P37" s="159">
        <v>157185.69</v>
      </c>
      <c r="Q37" s="159">
        <v>354630.97</v>
      </c>
      <c r="R37" s="159">
        <v>197445.28</v>
      </c>
      <c r="S37" s="159">
        <v>1236630.97</v>
      </c>
      <c r="T37" s="107" t="s">
        <v>20</v>
      </c>
      <c r="U37" s="159">
        <v>0</v>
      </c>
      <c r="V37" s="159">
        <v>747742.91</v>
      </c>
      <c r="W37" s="161">
        <v>131954.63999999998</v>
      </c>
    </row>
    <row r="38" spans="1:23" s="174" customFormat="1" ht="30" customHeight="1" x14ac:dyDescent="0.25">
      <c r="A38" s="175">
        <f t="shared" si="0"/>
        <v>33</v>
      </c>
      <c r="B38" s="105" t="s">
        <v>428</v>
      </c>
      <c r="C38" s="105">
        <v>109688</v>
      </c>
      <c r="D38" s="176" t="s">
        <v>266</v>
      </c>
      <c r="E38" s="176" t="s">
        <v>267</v>
      </c>
      <c r="F38" s="76" t="s">
        <v>202</v>
      </c>
      <c r="G38" s="104">
        <v>43243</v>
      </c>
      <c r="H38" s="104">
        <v>43799</v>
      </c>
      <c r="I38" s="105" t="s">
        <v>141</v>
      </c>
      <c r="J38" s="105" t="s">
        <v>562</v>
      </c>
      <c r="K38" s="106" t="s">
        <v>194</v>
      </c>
      <c r="L38" s="105" t="s">
        <v>199</v>
      </c>
      <c r="M38" s="105">
        <v>1</v>
      </c>
      <c r="N38" s="159">
        <v>609617.81999999995</v>
      </c>
      <c r="O38" s="159">
        <v>107579.62</v>
      </c>
      <c r="P38" s="159">
        <v>179299.36</v>
      </c>
      <c r="Q38" s="159">
        <v>349633.75</v>
      </c>
      <c r="R38" s="159">
        <v>170334.39</v>
      </c>
      <c r="S38" s="159">
        <v>1066831.19</v>
      </c>
      <c r="T38" s="107" t="s">
        <v>20</v>
      </c>
      <c r="U38" s="159" t="s">
        <v>615</v>
      </c>
      <c r="V38" s="159">
        <v>609470.4</v>
      </c>
      <c r="W38" s="161">
        <v>107553.60000000001</v>
      </c>
    </row>
    <row r="39" spans="1:23" s="174" customFormat="1" ht="30" customHeight="1" x14ac:dyDescent="0.25">
      <c r="A39" s="175">
        <f t="shared" si="0"/>
        <v>34</v>
      </c>
      <c r="B39" s="105" t="s">
        <v>428</v>
      </c>
      <c r="C39" s="105">
        <v>109956</v>
      </c>
      <c r="D39" s="176" t="s">
        <v>268</v>
      </c>
      <c r="E39" s="176" t="s">
        <v>269</v>
      </c>
      <c r="F39" s="76" t="s">
        <v>202</v>
      </c>
      <c r="G39" s="104">
        <v>43244</v>
      </c>
      <c r="H39" s="104">
        <v>44469</v>
      </c>
      <c r="I39" s="105" t="s">
        <v>141</v>
      </c>
      <c r="J39" s="105" t="s">
        <v>562</v>
      </c>
      <c r="K39" s="106" t="s">
        <v>194</v>
      </c>
      <c r="L39" s="105" t="s">
        <v>199</v>
      </c>
      <c r="M39" s="105">
        <v>1</v>
      </c>
      <c r="N39" s="159">
        <v>735680.44</v>
      </c>
      <c r="O39" s="159">
        <v>129825.96</v>
      </c>
      <c r="P39" s="159">
        <v>216376.6</v>
      </c>
      <c r="Q39" s="159">
        <v>423816.17000000004</v>
      </c>
      <c r="R39" s="159">
        <v>207439.57</v>
      </c>
      <c r="S39" s="159">
        <v>1289322.57</v>
      </c>
      <c r="T39" s="107" t="s">
        <v>18</v>
      </c>
      <c r="U39" s="159" t="s">
        <v>616</v>
      </c>
      <c r="V39" s="159">
        <v>437622.26999999996</v>
      </c>
      <c r="W39" s="161">
        <v>77227.47</v>
      </c>
    </row>
    <row r="40" spans="1:23" s="174" customFormat="1" ht="30" customHeight="1" x14ac:dyDescent="0.25">
      <c r="A40" s="175">
        <f t="shared" si="0"/>
        <v>35</v>
      </c>
      <c r="B40" s="105" t="s">
        <v>428</v>
      </c>
      <c r="C40" s="105">
        <v>110474</v>
      </c>
      <c r="D40" s="176" t="s">
        <v>270</v>
      </c>
      <c r="E40" s="176" t="s">
        <v>271</v>
      </c>
      <c r="F40" s="76" t="s">
        <v>202</v>
      </c>
      <c r="G40" s="104">
        <v>43270</v>
      </c>
      <c r="H40" s="104">
        <v>43677</v>
      </c>
      <c r="I40" s="105" t="s">
        <v>141</v>
      </c>
      <c r="J40" s="105" t="s">
        <v>562</v>
      </c>
      <c r="K40" s="106" t="s">
        <v>194</v>
      </c>
      <c r="L40" s="105" t="s">
        <v>199</v>
      </c>
      <c r="M40" s="105">
        <v>1</v>
      </c>
      <c r="N40" s="159">
        <v>606516.47999999998</v>
      </c>
      <c r="O40" s="159">
        <v>107032.32000000001</v>
      </c>
      <c r="P40" s="159">
        <v>178387.20000000001</v>
      </c>
      <c r="Q40" s="159">
        <v>347855.04000000004</v>
      </c>
      <c r="R40" s="159">
        <v>169467.84</v>
      </c>
      <c r="S40" s="159">
        <v>1061403.8400000001</v>
      </c>
      <c r="T40" s="107" t="s">
        <v>20</v>
      </c>
      <c r="U40" s="159" t="s">
        <v>617</v>
      </c>
      <c r="V40" s="159">
        <v>595267.23</v>
      </c>
      <c r="W40" s="161">
        <v>105047.17</v>
      </c>
    </row>
    <row r="41" spans="1:23" s="174" customFormat="1" ht="30" customHeight="1" x14ac:dyDescent="0.25">
      <c r="A41" s="175">
        <f t="shared" si="0"/>
        <v>36</v>
      </c>
      <c r="B41" s="105" t="s">
        <v>428</v>
      </c>
      <c r="C41" s="105">
        <v>110947</v>
      </c>
      <c r="D41" s="176" t="s">
        <v>272</v>
      </c>
      <c r="E41" s="176" t="s">
        <v>273</v>
      </c>
      <c r="F41" s="76" t="s">
        <v>202</v>
      </c>
      <c r="G41" s="104">
        <v>43270</v>
      </c>
      <c r="H41" s="104">
        <v>43830</v>
      </c>
      <c r="I41" s="105" t="s">
        <v>141</v>
      </c>
      <c r="J41" s="105" t="s">
        <v>562</v>
      </c>
      <c r="K41" s="106" t="s">
        <v>205</v>
      </c>
      <c r="L41" s="105" t="s">
        <v>199</v>
      </c>
      <c r="M41" s="105">
        <v>1</v>
      </c>
      <c r="N41" s="159">
        <v>478338.84</v>
      </c>
      <c r="O41" s="159">
        <v>84412.74</v>
      </c>
      <c r="P41" s="159">
        <v>140687.9</v>
      </c>
      <c r="Q41" s="159">
        <v>275341.41000000003</v>
      </c>
      <c r="R41" s="159">
        <v>134653.51</v>
      </c>
      <c r="S41" s="159">
        <v>838092.99000000011</v>
      </c>
      <c r="T41" s="107" t="s">
        <v>20</v>
      </c>
      <c r="U41" s="159" t="s">
        <v>618</v>
      </c>
      <c r="V41" s="159">
        <v>451381.91999999993</v>
      </c>
      <c r="W41" s="161">
        <v>79655.64</v>
      </c>
    </row>
    <row r="42" spans="1:23" s="174" customFormat="1" ht="30" customHeight="1" x14ac:dyDescent="0.25">
      <c r="A42" s="175">
        <f t="shared" si="0"/>
        <v>37</v>
      </c>
      <c r="B42" s="105" t="s">
        <v>428</v>
      </c>
      <c r="C42" s="105">
        <v>111034</v>
      </c>
      <c r="D42" s="176" t="s">
        <v>274</v>
      </c>
      <c r="E42" s="176" t="s">
        <v>275</v>
      </c>
      <c r="F42" s="76" t="s">
        <v>202</v>
      </c>
      <c r="G42" s="104">
        <v>43304</v>
      </c>
      <c r="H42" s="104">
        <v>43616</v>
      </c>
      <c r="I42" s="105" t="s">
        <v>141</v>
      </c>
      <c r="J42" s="105" t="s">
        <v>562</v>
      </c>
      <c r="K42" s="106" t="s">
        <v>169</v>
      </c>
      <c r="L42" s="105" t="s">
        <v>199</v>
      </c>
      <c r="M42" s="105">
        <v>1</v>
      </c>
      <c r="N42" s="159">
        <v>759865.23</v>
      </c>
      <c r="O42" s="159">
        <v>134093.87</v>
      </c>
      <c r="P42" s="159">
        <v>223489.78</v>
      </c>
      <c r="Q42" s="159">
        <v>444405.03</v>
      </c>
      <c r="R42" s="159">
        <v>220915.25</v>
      </c>
      <c r="S42" s="159">
        <v>1338364.1299999999</v>
      </c>
      <c r="T42" s="107" t="s">
        <v>20</v>
      </c>
      <c r="U42" s="159">
        <v>0</v>
      </c>
      <c r="V42" s="159">
        <v>756929.53999999992</v>
      </c>
      <c r="W42" s="161">
        <v>133575.82</v>
      </c>
    </row>
    <row r="43" spans="1:23" s="174" customFormat="1" ht="30" customHeight="1" x14ac:dyDescent="0.25">
      <c r="A43" s="175">
        <f t="shared" si="0"/>
        <v>38</v>
      </c>
      <c r="B43" s="105" t="s">
        <v>428</v>
      </c>
      <c r="C43" s="105">
        <v>111351</v>
      </c>
      <c r="D43" s="176" t="s">
        <v>276</v>
      </c>
      <c r="E43" s="176" t="s">
        <v>277</v>
      </c>
      <c r="F43" s="76" t="s">
        <v>202</v>
      </c>
      <c r="G43" s="104">
        <v>43269</v>
      </c>
      <c r="H43" s="104">
        <v>43890</v>
      </c>
      <c r="I43" s="105" t="s">
        <v>141</v>
      </c>
      <c r="J43" s="105" t="s">
        <v>562</v>
      </c>
      <c r="K43" s="106" t="s">
        <v>208</v>
      </c>
      <c r="L43" s="105" t="s">
        <v>199</v>
      </c>
      <c r="M43" s="105">
        <v>1</v>
      </c>
      <c r="N43" s="159">
        <v>760275.26</v>
      </c>
      <c r="O43" s="159">
        <v>134166.22</v>
      </c>
      <c r="P43" s="159">
        <v>555220.56000000006</v>
      </c>
      <c r="Q43" s="159">
        <v>830656.35000000009</v>
      </c>
      <c r="R43" s="159">
        <v>275435.78999999998</v>
      </c>
      <c r="S43" s="159">
        <v>1725097.83</v>
      </c>
      <c r="T43" s="107" t="s">
        <v>20</v>
      </c>
      <c r="U43" s="159" t="s">
        <v>619</v>
      </c>
      <c r="V43" s="159">
        <v>750208.46</v>
      </c>
      <c r="W43" s="161">
        <v>132389.74</v>
      </c>
    </row>
    <row r="44" spans="1:23" s="174" customFormat="1" ht="30" customHeight="1" x14ac:dyDescent="0.25">
      <c r="A44" s="175">
        <f t="shared" si="0"/>
        <v>39</v>
      </c>
      <c r="B44" s="105" t="s">
        <v>428</v>
      </c>
      <c r="C44" s="105">
        <v>111455</v>
      </c>
      <c r="D44" s="176" t="s">
        <v>278</v>
      </c>
      <c r="E44" s="176" t="s">
        <v>279</v>
      </c>
      <c r="F44" s="76" t="s">
        <v>202</v>
      </c>
      <c r="G44" s="104">
        <v>43164</v>
      </c>
      <c r="H44" s="104">
        <v>43465</v>
      </c>
      <c r="I44" s="105" t="s">
        <v>141</v>
      </c>
      <c r="J44" s="105" t="s">
        <v>562</v>
      </c>
      <c r="K44" s="106" t="s">
        <v>194</v>
      </c>
      <c r="L44" s="105" t="s">
        <v>199</v>
      </c>
      <c r="M44" s="105">
        <v>1</v>
      </c>
      <c r="N44" s="159">
        <v>748431.97</v>
      </c>
      <c r="O44" s="159">
        <v>132076.23000000001</v>
      </c>
      <c r="P44" s="159">
        <v>155383.79999999999</v>
      </c>
      <c r="Q44" s="159">
        <v>354583.28</v>
      </c>
      <c r="R44" s="159">
        <v>199199.48</v>
      </c>
      <c r="S44" s="159">
        <v>1235091.48</v>
      </c>
      <c r="T44" s="107" t="s">
        <v>20</v>
      </c>
      <c r="U44" s="159">
        <v>0</v>
      </c>
      <c r="V44" s="159">
        <v>746747.75999999989</v>
      </c>
      <c r="W44" s="161">
        <v>131779.01999999999</v>
      </c>
    </row>
    <row r="45" spans="1:23" s="174" customFormat="1" ht="30" customHeight="1" x14ac:dyDescent="0.25">
      <c r="A45" s="175">
        <f t="shared" si="0"/>
        <v>40</v>
      </c>
      <c r="B45" s="105" t="s">
        <v>428</v>
      </c>
      <c r="C45" s="105">
        <v>111567</v>
      </c>
      <c r="D45" s="176" t="s">
        <v>280</v>
      </c>
      <c r="E45" s="176" t="s">
        <v>281</v>
      </c>
      <c r="F45" s="76" t="s">
        <v>202</v>
      </c>
      <c r="G45" s="104">
        <v>43242</v>
      </c>
      <c r="H45" s="104">
        <v>43465</v>
      </c>
      <c r="I45" s="105" t="s">
        <v>141</v>
      </c>
      <c r="J45" s="105" t="s">
        <v>562</v>
      </c>
      <c r="K45" s="106" t="s">
        <v>194</v>
      </c>
      <c r="L45" s="105" t="s">
        <v>199</v>
      </c>
      <c r="M45" s="105">
        <v>1</v>
      </c>
      <c r="N45" s="159">
        <v>184214.15</v>
      </c>
      <c r="O45" s="159">
        <v>32508.38</v>
      </c>
      <c r="P45" s="159">
        <v>54180.63</v>
      </c>
      <c r="Q45" s="159">
        <v>64270.939999999995</v>
      </c>
      <c r="R45" s="159">
        <v>10090.31</v>
      </c>
      <c r="S45" s="159">
        <v>280993.46999999997</v>
      </c>
      <c r="T45" s="107" t="s">
        <v>20</v>
      </c>
      <c r="U45" s="159" t="s">
        <v>620</v>
      </c>
      <c r="V45" s="159">
        <v>153356.19</v>
      </c>
      <c r="W45" s="161">
        <v>27062.85</v>
      </c>
    </row>
    <row r="46" spans="1:23" s="174" customFormat="1" ht="30" customHeight="1" x14ac:dyDescent="0.25">
      <c r="A46" s="175">
        <f t="shared" si="0"/>
        <v>41</v>
      </c>
      <c r="B46" s="105" t="s">
        <v>428</v>
      </c>
      <c r="C46" s="105">
        <v>111606</v>
      </c>
      <c r="D46" s="176" t="s">
        <v>282</v>
      </c>
      <c r="E46" s="176" t="s">
        <v>283</v>
      </c>
      <c r="F46" s="76" t="s">
        <v>202</v>
      </c>
      <c r="G46" s="104">
        <v>43271</v>
      </c>
      <c r="H46" s="104">
        <v>44286</v>
      </c>
      <c r="I46" s="105" t="s">
        <v>141</v>
      </c>
      <c r="J46" s="105" t="s">
        <v>562</v>
      </c>
      <c r="K46" s="106" t="s">
        <v>205</v>
      </c>
      <c r="L46" s="105" t="s">
        <v>199</v>
      </c>
      <c r="M46" s="105">
        <v>1</v>
      </c>
      <c r="N46" s="159">
        <v>584644.91</v>
      </c>
      <c r="O46" s="159">
        <v>103172.63</v>
      </c>
      <c r="P46" s="159">
        <v>121379.57</v>
      </c>
      <c r="Q46" s="159">
        <v>275127.02</v>
      </c>
      <c r="R46" s="159">
        <v>153747.45000000001</v>
      </c>
      <c r="S46" s="159">
        <v>962944.56</v>
      </c>
      <c r="T46" s="107" t="s">
        <v>18</v>
      </c>
      <c r="U46" s="159" t="s">
        <v>621</v>
      </c>
      <c r="V46" s="159">
        <v>578217.18999999983</v>
      </c>
      <c r="W46" s="161">
        <v>102038.32</v>
      </c>
    </row>
    <row r="47" spans="1:23" s="174" customFormat="1" ht="30" customHeight="1" x14ac:dyDescent="0.25">
      <c r="A47" s="175">
        <f t="shared" si="0"/>
        <v>42</v>
      </c>
      <c r="B47" s="105" t="s">
        <v>428</v>
      </c>
      <c r="C47" s="105">
        <v>111678</v>
      </c>
      <c r="D47" s="176" t="s">
        <v>284</v>
      </c>
      <c r="E47" s="176" t="s">
        <v>285</v>
      </c>
      <c r="F47" s="76" t="s">
        <v>202</v>
      </c>
      <c r="G47" s="104">
        <v>43270</v>
      </c>
      <c r="H47" s="104">
        <v>43524</v>
      </c>
      <c r="I47" s="105" t="s">
        <v>141</v>
      </c>
      <c r="J47" s="105" t="s">
        <v>562</v>
      </c>
      <c r="K47" s="106" t="s">
        <v>194</v>
      </c>
      <c r="L47" s="105" t="s">
        <v>199</v>
      </c>
      <c r="M47" s="105">
        <v>1</v>
      </c>
      <c r="N47" s="159">
        <v>682125</v>
      </c>
      <c r="O47" s="159">
        <v>120375</v>
      </c>
      <c r="P47" s="159">
        <v>141951</v>
      </c>
      <c r="Q47" s="159">
        <v>321396.69</v>
      </c>
      <c r="R47" s="159">
        <v>179445.69</v>
      </c>
      <c r="S47" s="159">
        <v>1123896.69</v>
      </c>
      <c r="T47" s="107" t="s">
        <v>20</v>
      </c>
      <c r="U47" s="159" t="s">
        <v>622</v>
      </c>
      <c r="V47" s="159">
        <v>630855.48</v>
      </c>
      <c r="W47" s="161">
        <v>111327.44</v>
      </c>
    </row>
    <row r="48" spans="1:23" s="174" customFormat="1" ht="30" customHeight="1" x14ac:dyDescent="0.25">
      <c r="A48" s="175">
        <f t="shared" si="0"/>
        <v>43</v>
      </c>
      <c r="B48" s="105" t="s">
        <v>428</v>
      </c>
      <c r="C48" s="105">
        <v>112242</v>
      </c>
      <c r="D48" s="176" t="s">
        <v>286</v>
      </c>
      <c r="E48" s="176" t="s">
        <v>287</v>
      </c>
      <c r="F48" s="76" t="s">
        <v>202</v>
      </c>
      <c r="G48" s="104">
        <v>43278</v>
      </c>
      <c r="H48" s="104">
        <v>44377</v>
      </c>
      <c r="I48" s="105" t="s">
        <v>141</v>
      </c>
      <c r="J48" s="105" t="s">
        <v>562</v>
      </c>
      <c r="K48" s="106" t="s">
        <v>194</v>
      </c>
      <c r="L48" s="105" t="s">
        <v>199</v>
      </c>
      <c r="M48" s="105">
        <v>1</v>
      </c>
      <c r="N48" s="159">
        <v>672385.56</v>
      </c>
      <c r="O48" s="159">
        <v>118656.27</v>
      </c>
      <c r="P48" s="159">
        <v>197760.46</v>
      </c>
      <c r="Q48" s="159">
        <v>385632.9</v>
      </c>
      <c r="R48" s="159">
        <v>187872.44</v>
      </c>
      <c r="S48" s="159">
        <v>1176674.73</v>
      </c>
      <c r="T48" s="107" t="s">
        <v>18</v>
      </c>
      <c r="U48" s="159" t="s">
        <v>623</v>
      </c>
      <c r="V48" s="159">
        <v>0</v>
      </c>
      <c r="W48" s="161">
        <v>0</v>
      </c>
    </row>
    <row r="49" spans="1:23" s="174" customFormat="1" ht="30" customHeight="1" x14ac:dyDescent="0.25">
      <c r="A49" s="175">
        <f t="shared" si="0"/>
        <v>44</v>
      </c>
      <c r="B49" s="105" t="s">
        <v>428</v>
      </c>
      <c r="C49" s="105">
        <v>112340</v>
      </c>
      <c r="D49" s="176" t="s">
        <v>288</v>
      </c>
      <c r="E49" s="176" t="s">
        <v>289</v>
      </c>
      <c r="F49" s="76" t="s">
        <v>202</v>
      </c>
      <c r="G49" s="104">
        <v>43161</v>
      </c>
      <c r="H49" s="104">
        <v>43465</v>
      </c>
      <c r="I49" s="105" t="s">
        <v>141</v>
      </c>
      <c r="J49" s="105" t="s">
        <v>562</v>
      </c>
      <c r="K49" s="106" t="s">
        <v>194</v>
      </c>
      <c r="L49" s="105" t="s">
        <v>199</v>
      </c>
      <c r="M49" s="105">
        <v>1</v>
      </c>
      <c r="N49" s="159">
        <v>627699.4</v>
      </c>
      <c r="O49" s="159">
        <v>110770.48</v>
      </c>
      <c r="P49" s="159">
        <v>184617.46</v>
      </c>
      <c r="Q49" s="159">
        <v>360004.06</v>
      </c>
      <c r="R49" s="159">
        <v>175386.6</v>
      </c>
      <c r="S49" s="159">
        <v>1098473.94</v>
      </c>
      <c r="T49" s="107" t="s">
        <v>20</v>
      </c>
      <c r="U49" s="159" t="s">
        <v>624</v>
      </c>
      <c r="V49" s="159">
        <v>626907.04</v>
      </c>
      <c r="W49" s="161">
        <v>110630.66</v>
      </c>
    </row>
    <row r="50" spans="1:23" s="174" customFormat="1" ht="30" customHeight="1" x14ac:dyDescent="0.25">
      <c r="A50" s="175">
        <f t="shared" si="0"/>
        <v>45</v>
      </c>
      <c r="B50" s="105" t="s">
        <v>428</v>
      </c>
      <c r="C50" s="105">
        <v>112367</v>
      </c>
      <c r="D50" s="176" t="s">
        <v>290</v>
      </c>
      <c r="E50" s="176" t="s">
        <v>291</v>
      </c>
      <c r="F50" s="76" t="s">
        <v>202</v>
      </c>
      <c r="G50" s="104">
        <v>43207</v>
      </c>
      <c r="H50" s="104">
        <v>43465</v>
      </c>
      <c r="I50" s="105" t="s">
        <v>141</v>
      </c>
      <c r="J50" s="105" t="s">
        <v>562</v>
      </c>
      <c r="K50" s="106" t="s">
        <v>194</v>
      </c>
      <c r="L50" s="105" t="s">
        <v>199</v>
      </c>
      <c r="M50" s="105">
        <v>1</v>
      </c>
      <c r="N50" s="159">
        <v>651715.6</v>
      </c>
      <c r="O50" s="159">
        <v>115008.64</v>
      </c>
      <c r="P50" s="159">
        <v>86803.8</v>
      </c>
      <c r="Q50" s="159">
        <v>251591.63</v>
      </c>
      <c r="R50" s="159">
        <v>164787.82999999999</v>
      </c>
      <c r="S50" s="159">
        <v>1018315.87</v>
      </c>
      <c r="T50" s="107" t="s">
        <v>20</v>
      </c>
      <c r="U50" s="159" t="s">
        <v>625</v>
      </c>
      <c r="V50" s="159">
        <v>643656.76</v>
      </c>
      <c r="W50" s="161">
        <v>113586.49</v>
      </c>
    </row>
    <row r="51" spans="1:23" s="174" customFormat="1" ht="30" customHeight="1" x14ac:dyDescent="0.25">
      <c r="A51" s="175">
        <f t="shared" si="0"/>
        <v>46</v>
      </c>
      <c r="B51" s="105" t="s">
        <v>428</v>
      </c>
      <c r="C51" s="105">
        <v>112559</v>
      </c>
      <c r="D51" s="176" t="s">
        <v>292</v>
      </c>
      <c r="E51" s="176" t="s">
        <v>293</v>
      </c>
      <c r="F51" s="76" t="s">
        <v>202</v>
      </c>
      <c r="G51" s="104">
        <v>43241</v>
      </c>
      <c r="H51" s="104">
        <v>43708</v>
      </c>
      <c r="I51" s="105" t="s">
        <v>141</v>
      </c>
      <c r="J51" s="105" t="s">
        <v>562</v>
      </c>
      <c r="K51" s="106" t="s">
        <v>194</v>
      </c>
      <c r="L51" s="105" t="s">
        <v>199</v>
      </c>
      <c r="M51" s="105">
        <v>1</v>
      </c>
      <c r="N51" s="159">
        <v>349477.25</v>
      </c>
      <c r="O51" s="159">
        <v>61672.46</v>
      </c>
      <c r="P51" s="159">
        <v>99595.27</v>
      </c>
      <c r="Q51" s="159">
        <v>197434.13</v>
      </c>
      <c r="R51" s="159">
        <v>97838.86</v>
      </c>
      <c r="S51" s="159">
        <v>608583.84000000008</v>
      </c>
      <c r="T51" s="107" t="s">
        <v>20</v>
      </c>
      <c r="U51" s="159" t="s">
        <v>626</v>
      </c>
      <c r="V51" s="159">
        <v>348967.47</v>
      </c>
      <c r="W51" s="161">
        <v>61582.54</v>
      </c>
    </row>
    <row r="52" spans="1:23" s="174" customFormat="1" ht="30" customHeight="1" x14ac:dyDescent="0.25">
      <c r="A52" s="175">
        <f t="shared" si="0"/>
        <v>47</v>
      </c>
      <c r="B52" s="105" t="s">
        <v>428</v>
      </c>
      <c r="C52" s="105">
        <v>113087</v>
      </c>
      <c r="D52" s="176" t="s">
        <v>294</v>
      </c>
      <c r="E52" s="176" t="s">
        <v>295</v>
      </c>
      <c r="F52" s="76" t="s">
        <v>202</v>
      </c>
      <c r="G52" s="104">
        <v>43189</v>
      </c>
      <c r="H52" s="104">
        <v>43555</v>
      </c>
      <c r="I52" s="105" t="s">
        <v>141</v>
      </c>
      <c r="J52" s="105" t="s">
        <v>562</v>
      </c>
      <c r="K52" s="106" t="s">
        <v>205</v>
      </c>
      <c r="L52" s="105" t="s">
        <v>199</v>
      </c>
      <c r="M52" s="105">
        <v>1</v>
      </c>
      <c r="N52" s="159">
        <v>596696.51</v>
      </c>
      <c r="O52" s="159">
        <v>105299.38</v>
      </c>
      <c r="P52" s="159">
        <v>175498.97</v>
      </c>
      <c r="Q52" s="159">
        <v>345077.8</v>
      </c>
      <c r="R52" s="159">
        <v>169578.83</v>
      </c>
      <c r="S52" s="159">
        <v>1047073.69</v>
      </c>
      <c r="T52" s="107" t="s">
        <v>20</v>
      </c>
      <c r="U52" s="159" t="s">
        <v>627</v>
      </c>
      <c r="V52" s="159">
        <v>580525.07000000007</v>
      </c>
      <c r="W52" s="161">
        <v>102445.59</v>
      </c>
    </row>
    <row r="53" spans="1:23" s="174" customFormat="1" ht="30" customHeight="1" x14ac:dyDescent="0.25">
      <c r="A53" s="175">
        <f t="shared" si="0"/>
        <v>48</v>
      </c>
      <c r="B53" s="105" t="s">
        <v>428</v>
      </c>
      <c r="C53" s="105">
        <v>113255</v>
      </c>
      <c r="D53" s="176" t="s">
        <v>296</v>
      </c>
      <c r="E53" s="176" t="s">
        <v>297</v>
      </c>
      <c r="F53" s="76" t="s">
        <v>202</v>
      </c>
      <c r="G53" s="104">
        <v>43251</v>
      </c>
      <c r="H53" s="104">
        <v>43738</v>
      </c>
      <c r="I53" s="105" t="s">
        <v>141</v>
      </c>
      <c r="J53" s="105" t="s">
        <v>562</v>
      </c>
      <c r="K53" s="106" t="s">
        <v>193</v>
      </c>
      <c r="L53" s="105" t="s">
        <v>199</v>
      </c>
      <c r="M53" s="105">
        <v>1</v>
      </c>
      <c r="N53" s="159">
        <v>307127.84000000003</v>
      </c>
      <c r="O53" s="159">
        <v>54199.03</v>
      </c>
      <c r="P53" s="159">
        <v>90331.839999999997</v>
      </c>
      <c r="Q53" s="159">
        <v>179916</v>
      </c>
      <c r="R53" s="159">
        <v>89584.16</v>
      </c>
      <c r="S53" s="159">
        <v>541242.87</v>
      </c>
      <c r="T53" s="107" t="s">
        <v>20</v>
      </c>
      <c r="U53" s="159" t="s">
        <v>628</v>
      </c>
      <c r="V53" s="159">
        <v>302207.51</v>
      </c>
      <c r="W53" s="161">
        <v>53330.75</v>
      </c>
    </row>
    <row r="54" spans="1:23" s="174" customFormat="1" ht="30" customHeight="1" x14ac:dyDescent="0.25">
      <c r="A54" s="175">
        <f t="shared" si="0"/>
        <v>49</v>
      </c>
      <c r="B54" s="105" t="s">
        <v>428</v>
      </c>
      <c r="C54" s="105">
        <v>113645</v>
      </c>
      <c r="D54" s="176" t="s">
        <v>298</v>
      </c>
      <c r="E54" s="176" t="s">
        <v>299</v>
      </c>
      <c r="F54" s="76" t="s">
        <v>202</v>
      </c>
      <c r="G54" s="104">
        <v>43346</v>
      </c>
      <c r="H54" s="104">
        <v>44651</v>
      </c>
      <c r="I54" s="105" t="s">
        <v>141</v>
      </c>
      <c r="J54" s="105" t="s">
        <v>562</v>
      </c>
      <c r="K54" s="106" t="s">
        <v>241</v>
      </c>
      <c r="L54" s="105" t="s">
        <v>199</v>
      </c>
      <c r="M54" s="105">
        <v>1</v>
      </c>
      <c r="N54" s="159">
        <v>661355.92000000004</v>
      </c>
      <c r="O54" s="159">
        <v>116709.87</v>
      </c>
      <c r="P54" s="159">
        <v>194516.45</v>
      </c>
      <c r="Q54" s="159">
        <v>240552.79</v>
      </c>
      <c r="R54" s="159">
        <v>46036.34</v>
      </c>
      <c r="S54" s="159">
        <v>1018618.58</v>
      </c>
      <c r="T54" s="107" t="s">
        <v>18</v>
      </c>
      <c r="U54" s="159" t="s">
        <v>629</v>
      </c>
      <c r="V54" s="159">
        <v>8092</v>
      </c>
      <c r="W54" s="161">
        <v>1428</v>
      </c>
    </row>
    <row r="55" spans="1:23" s="174" customFormat="1" ht="30" customHeight="1" x14ac:dyDescent="0.25">
      <c r="A55" s="175">
        <f t="shared" si="0"/>
        <v>50</v>
      </c>
      <c r="B55" s="105" t="s">
        <v>429</v>
      </c>
      <c r="C55" s="105">
        <v>110148</v>
      </c>
      <c r="D55" s="176" t="s">
        <v>300</v>
      </c>
      <c r="E55" s="176" t="s">
        <v>301</v>
      </c>
      <c r="F55" s="76" t="s">
        <v>202</v>
      </c>
      <c r="G55" s="104">
        <v>43250</v>
      </c>
      <c r="H55" s="104">
        <v>44286</v>
      </c>
      <c r="I55" s="105" t="s">
        <v>141</v>
      </c>
      <c r="J55" s="105" t="s">
        <v>562</v>
      </c>
      <c r="K55" s="106" t="s">
        <v>193</v>
      </c>
      <c r="L55" s="105" t="s">
        <v>199</v>
      </c>
      <c r="M55" s="105">
        <v>1</v>
      </c>
      <c r="N55" s="159">
        <v>3584948.14</v>
      </c>
      <c r="O55" s="159">
        <v>632637.89</v>
      </c>
      <c r="P55" s="159">
        <v>1577137.99</v>
      </c>
      <c r="Q55" s="159">
        <v>4520027</v>
      </c>
      <c r="R55" s="159">
        <v>2942889.01</v>
      </c>
      <c r="S55" s="159">
        <v>8737613.0300000012</v>
      </c>
      <c r="T55" s="107" t="s">
        <v>18</v>
      </c>
      <c r="U55" s="159" t="s">
        <v>625</v>
      </c>
      <c r="V55" s="159">
        <v>3278779.02</v>
      </c>
      <c r="W55" s="161">
        <v>578608.05000000005</v>
      </c>
    </row>
    <row r="56" spans="1:23" s="174" customFormat="1" ht="30" customHeight="1" x14ac:dyDescent="0.25">
      <c r="A56" s="175">
        <f t="shared" si="0"/>
        <v>51</v>
      </c>
      <c r="B56" s="105" t="s">
        <v>429</v>
      </c>
      <c r="C56" s="105">
        <v>110190</v>
      </c>
      <c r="D56" s="176" t="s">
        <v>302</v>
      </c>
      <c r="E56" s="176" t="s">
        <v>303</v>
      </c>
      <c r="F56" s="76" t="s">
        <v>202</v>
      </c>
      <c r="G56" s="104">
        <v>43447</v>
      </c>
      <c r="H56" s="104">
        <v>44347</v>
      </c>
      <c r="I56" s="105" t="s">
        <v>141</v>
      </c>
      <c r="J56" s="105" t="s">
        <v>562</v>
      </c>
      <c r="K56" s="106" t="s">
        <v>194</v>
      </c>
      <c r="L56" s="105" t="s">
        <v>199</v>
      </c>
      <c r="M56" s="105">
        <v>1</v>
      </c>
      <c r="N56" s="159">
        <v>979028.98</v>
      </c>
      <c r="O56" s="159">
        <v>172769.82</v>
      </c>
      <c r="P56" s="159">
        <v>457251.2</v>
      </c>
      <c r="Q56" s="159">
        <v>762970.7</v>
      </c>
      <c r="R56" s="159">
        <v>305719.5</v>
      </c>
      <c r="S56" s="159">
        <v>1914769.5</v>
      </c>
      <c r="T56" s="107" t="s">
        <v>18</v>
      </c>
      <c r="U56" s="159" t="s">
        <v>630</v>
      </c>
      <c r="V56" s="159">
        <v>855610</v>
      </c>
      <c r="W56" s="161">
        <v>150990</v>
      </c>
    </row>
    <row r="57" spans="1:23" s="174" customFormat="1" ht="30" customHeight="1" x14ac:dyDescent="0.25">
      <c r="A57" s="175">
        <f t="shared" si="0"/>
        <v>52</v>
      </c>
      <c r="B57" s="105" t="s">
        <v>429</v>
      </c>
      <c r="C57" s="105">
        <v>110465</v>
      </c>
      <c r="D57" s="176" t="s">
        <v>304</v>
      </c>
      <c r="E57" s="176" t="s">
        <v>305</v>
      </c>
      <c r="F57" s="76" t="e">
        <v>#N/A</v>
      </c>
      <c r="G57" s="104">
        <v>43495</v>
      </c>
      <c r="H57" s="104">
        <v>44012</v>
      </c>
      <c r="I57" s="105" t="s">
        <v>141</v>
      </c>
      <c r="J57" s="105" t="s">
        <v>562</v>
      </c>
      <c r="K57" s="106" t="s">
        <v>306</v>
      </c>
      <c r="L57" s="105" t="s">
        <v>199</v>
      </c>
      <c r="M57" s="105">
        <v>1</v>
      </c>
      <c r="N57" s="159">
        <v>2636122.02</v>
      </c>
      <c r="O57" s="159">
        <v>465198</v>
      </c>
      <c r="P57" s="159">
        <v>1861661.43</v>
      </c>
      <c r="Q57" s="159">
        <v>2970412.37</v>
      </c>
      <c r="R57" s="159">
        <v>1108750.94</v>
      </c>
      <c r="S57" s="159">
        <v>6071732.3900000006</v>
      </c>
      <c r="T57" s="107" t="s">
        <v>20</v>
      </c>
      <c r="U57" s="159">
        <v>0</v>
      </c>
      <c r="V57" s="159">
        <v>2444128.7999999998</v>
      </c>
      <c r="W57" s="161">
        <v>431316.83999999997</v>
      </c>
    </row>
    <row r="58" spans="1:23" s="174" customFormat="1" ht="30" customHeight="1" x14ac:dyDescent="0.25">
      <c r="A58" s="175">
        <f t="shared" si="0"/>
        <v>53</v>
      </c>
      <c r="B58" s="105" t="s">
        <v>429</v>
      </c>
      <c r="C58" s="105">
        <v>110743</v>
      </c>
      <c r="D58" s="176" t="s">
        <v>307</v>
      </c>
      <c r="E58" s="176" t="s">
        <v>308</v>
      </c>
      <c r="F58" s="76" t="s">
        <v>202</v>
      </c>
      <c r="G58" s="104">
        <v>43350</v>
      </c>
      <c r="H58" s="104">
        <v>44742</v>
      </c>
      <c r="I58" s="105" t="s">
        <v>141</v>
      </c>
      <c r="J58" s="105" t="s">
        <v>562</v>
      </c>
      <c r="K58" s="106" t="s">
        <v>194</v>
      </c>
      <c r="L58" s="105" t="s">
        <v>199</v>
      </c>
      <c r="M58" s="105">
        <v>1</v>
      </c>
      <c r="N58" s="159">
        <v>3839139.41</v>
      </c>
      <c r="O58" s="159">
        <v>677495.18</v>
      </c>
      <c r="P58" s="159">
        <v>2740762.7</v>
      </c>
      <c r="Q58" s="159">
        <v>5302292.21</v>
      </c>
      <c r="R58" s="159">
        <v>2561529.5099999998</v>
      </c>
      <c r="S58" s="159">
        <v>9818926.8000000007</v>
      </c>
      <c r="T58" s="107" t="s">
        <v>18</v>
      </c>
      <c r="U58" s="159" t="s">
        <v>631</v>
      </c>
      <c r="V58" s="159">
        <v>1632363.5299999998</v>
      </c>
      <c r="W58" s="161">
        <v>288064.11</v>
      </c>
    </row>
    <row r="59" spans="1:23" s="174" customFormat="1" ht="30" customHeight="1" x14ac:dyDescent="0.25">
      <c r="A59" s="175">
        <f t="shared" si="0"/>
        <v>54</v>
      </c>
      <c r="B59" s="105" t="s">
        <v>429</v>
      </c>
      <c r="C59" s="105">
        <v>110848</v>
      </c>
      <c r="D59" s="176" t="s">
        <v>309</v>
      </c>
      <c r="E59" s="176" t="s">
        <v>310</v>
      </c>
      <c r="F59" s="76" t="s">
        <v>202</v>
      </c>
      <c r="G59" s="104">
        <v>43306</v>
      </c>
      <c r="H59" s="104">
        <v>44561</v>
      </c>
      <c r="I59" s="105" t="s">
        <v>141</v>
      </c>
      <c r="J59" s="105" t="s">
        <v>562</v>
      </c>
      <c r="K59" s="106" t="s">
        <v>311</v>
      </c>
      <c r="L59" s="105" t="s">
        <v>199</v>
      </c>
      <c r="M59" s="105">
        <v>1</v>
      </c>
      <c r="N59" s="159">
        <v>3839120.73</v>
      </c>
      <c r="O59" s="159">
        <v>677491.88</v>
      </c>
      <c r="P59" s="159">
        <v>2852344.1</v>
      </c>
      <c r="Q59" s="159">
        <v>3459088.99</v>
      </c>
      <c r="R59" s="159">
        <v>606744.89</v>
      </c>
      <c r="S59" s="159">
        <v>7975701.6000000006</v>
      </c>
      <c r="T59" s="107" t="s">
        <v>18</v>
      </c>
      <c r="U59" s="159" t="s">
        <v>632</v>
      </c>
      <c r="V59" s="159">
        <v>3602849</v>
      </c>
      <c r="W59" s="161">
        <v>635796.87</v>
      </c>
    </row>
    <row r="60" spans="1:23" s="174" customFormat="1" ht="30" customHeight="1" x14ac:dyDescent="0.25">
      <c r="A60" s="175">
        <f t="shared" si="0"/>
        <v>55</v>
      </c>
      <c r="B60" s="105" t="s">
        <v>429</v>
      </c>
      <c r="C60" s="105">
        <v>111182</v>
      </c>
      <c r="D60" s="176" t="s">
        <v>312</v>
      </c>
      <c r="E60" s="176" t="s">
        <v>313</v>
      </c>
      <c r="F60" s="76" t="s">
        <v>202</v>
      </c>
      <c r="G60" s="104">
        <v>43448</v>
      </c>
      <c r="H60" s="104">
        <v>44500</v>
      </c>
      <c r="I60" s="105" t="s">
        <v>141</v>
      </c>
      <c r="J60" s="105" t="s">
        <v>562</v>
      </c>
      <c r="K60" s="106" t="s">
        <v>314</v>
      </c>
      <c r="L60" s="105" t="s">
        <v>199</v>
      </c>
      <c r="M60" s="105">
        <v>1</v>
      </c>
      <c r="N60" s="159">
        <v>3839504.37</v>
      </c>
      <c r="O60" s="159">
        <v>677559.6</v>
      </c>
      <c r="P60" s="159">
        <v>1710607.98</v>
      </c>
      <c r="Q60" s="159">
        <v>2977164.42</v>
      </c>
      <c r="R60" s="159">
        <v>1266556.44</v>
      </c>
      <c r="S60" s="159">
        <v>7494228.3899999987</v>
      </c>
      <c r="T60" s="107" t="s">
        <v>18</v>
      </c>
      <c r="U60" s="159">
        <v>0</v>
      </c>
      <c r="V60" s="159">
        <v>3200428.65</v>
      </c>
      <c r="W60" s="161">
        <v>564781.52</v>
      </c>
    </row>
    <row r="61" spans="1:23" s="174" customFormat="1" ht="30" customHeight="1" x14ac:dyDescent="0.25">
      <c r="A61" s="175">
        <f t="shared" si="0"/>
        <v>56</v>
      </c>
      <c r="B61" s="105" t="s">
        <v>429</v>
      </c>
      <c r="C61" s="105">
        <v>111653</v>
      </c>
      <c r="D61" s="176" t="s">
        <v>315</v>
      </c>
      <c r="E61" s="176" t="s">
        <v>316</v>
      </c>
      <c r="F61" s="76" t="s">
        <v>202</v>
      </c>
      <c r="G61" s="104">
        <v>43250</v>
      </c>
      <c r="H61" s="104">
        <v>44500</v>
      </c>
      <c r="I61" s="105" t="s">
        <v>141</v>
      </c>
      <c r="J61" s="105" t="s">
        <v>562</v>
      </c>
      <c r="K61" s="106" t="s">
        <v>208</v>
      </c>
      <c r="L61" s="105" t="s">
        <v>199</v>
      </c>
      <c r="M61" s="105">
        <v>1</v>
      </c>
      <c r="N61" s="159">
        <v>3835789.77</v>
      </c>
      <c r="O61" s="159">
        <v>676904.08</v>
      </c>
      <c r="P61" s="159">
        <v>2625443.2999999998</v>
      </c>
      <c r="Q61" s="159">
        <v>12652604.879999999</v>
      </c>
      <c r="R61" s="159">
        <v>10027161.58</v>
      </c>
      <c r="S61" s="159">
        <v>17165298.73</v>
      </c>
      <c r="T61" s="107" t="s">
        <v>18</v>
      </c>
      <c r="U61" s="159" t="s">
        <v>633</v>
      </c>
      <c r="V61" s="159">
        <v>3561804.3000000003</v>
      </c>
      <c r="W61" s="161">
        <v>628553.68999999994</v>
      </c>
    </row>
    <row r="62" spans="1:23" s="174" customFormat="1" ht="30" customHeight="1" x14ac:dyDescent="0.25">
      <c r="A62" s="175">
        <f t="shared" si="0"/>
        <v>57</v>
      </c>
      <c r="B62" s="105" t="s">
        <v>429</v>
      </c>
      <c r="C62" s="105">
        <v>111835</v>
      </c>
      <c r="D62" s="176" t="s">
        <v>317</v>
      </c>
      <c r="E62" s="176" t="s">
        <v>318</v>
      </c>
      <c r="F62" s="76" t="s">
        <v>202</v>
      </c>
      <c r="G62" s="104">
        <v>43325</v>
      </c>
      <c r="H62" s="104">
        <v>44196</v>
      </c>
      <c r="I62" s="105" t="s">
        <v>141</v>
      </c>
      <c r="J62" s="105" t="s">
        <v>562</v>
      </c>
      <c r="K62" s="106" t="s">
        <v>208</v>
      </c>
      <c r="L62" s="105" t="s">
        <v>199</v>
      </c>
      <c r="M62" s="105">
        <v>1</v>
      </c>
      <c r="N62" s="159">
        <v>2339124.21</v>
      </c>
      <c r="O62" s="159">
        <v>412786.63</v>
      </c>
      <c r="P62" s="159">
        <v>1106510.31</v>
      </c>
      <c r="Q62" s="159">
        <v>1839610.33</v>
      </c>
      <c r="R62" s="159">
        <v>733100.02</v>
      </c>
      <c r="S62" s="159">
        <v>4591521.17</v>
      </c>
      <c r="T62" s="107" t="s">
        <v>20</v>
      </c>
      <c r="U62" s="159" t="s">
        <v>634</v>
      </c>
      <c r="V62" s="159">
        <v>2275740.8300000005</v>
      </c>
      <c r="W62" s="161">
        <v>401601.3</v>
      </c>
    </row>
    <row r="63" spans="1:23" s="174" customFormat="1" ht="30" customHeight="1" x14ac:dyDescent="0.25">
      <c r="A63" s="175">
        <f t="shared" si="0"/>
        <v>58</v>
      </c>
      <c r="B63" s="105" t="s">
        <v>429</v>
      </c>
      <c r="C63" s="105">
        <v>112323</v>
      </c>
      <c r="D63" s="176" t="s">
        <v>319</v>
      </c>
      <c r="E63" s="176" t="s">
        <v>320</v>
      </c>
      <c r="F63" s="76" t="s">
        <v>202</v>
      </c>
      <c r="G63" s="104">
        <v>43249</v>
      </c>
      <c r="H63" s="104">
        <v>44316</v>
      </c>
      <c r="I63" s="105" t="s">
        <v>141</v>
      </c>
      <c r="J63" s="105" t="s">
        <v>562</v>
      </c>
      <c r="K63" s="106" t="s">
        <v>194</v>
      </c>
      <c r="L63" s="105" t="s">
        <v>199</v>
      </c>
      <c r="M63" s="105">
        <v>1</v>
      </c>
      <c r="N63" s="159">
        <v>3428866.07</v>
      </c>
      <c r="O63" s="159">
        <v>514329.92</v>
      </c>
      <c r="P63" s="159">
        <v>1349668.29</v>
      </c>
      <c r="Q63" s="159">
        <v>2310146.14</v>
      </c>
      <c r="R63" s="159">
        <v>960477.85</v>
      </c>
      <c r="S63" s="159">
        <v>6253342.129999999</v>
      </c>
      <c r="T63" s="107" t="s">
        <v>18</v>
      </c>
      <c r="U63" s="159" t="s">
        <v>635</v>
      </c>
      <c r="V63" s="159">
        <v>2409575.8399999994</v>
      </c>
      <c r="W63" s="161">
        <v>425219.21</v>
      </c>
    </row>
    <row r="64" spans="1:23" s="174" customFormat="1" ht="30" customHeight="1" x14ac:dyDescent="0.25">
      <c r="A64" s="175">
        <f t="shared" si="0"/>
        <v>59</v>
      </c>
      <c r="B64" s="105" t="s">
        <v>429</v>
      </c>
      <c r="C64" s="105">
        <v>112550</v>
      </c>
      <c r="D64" s="176" t="s">
        <v>321</v>
      </c>
      <c r="E64" s="176" t="s">
        <v>322</v>
      </c>
      <c r="F64" s="76" t="e">
        <v>#N/A</v>
      </c>
      <c r="G64" s="104">
        <v>43490</v>
      </c>
      <c r="H64" s="104">
        <v>44012</v>
      </c>
      <c r="I64" s="105" t="s">
        <v>141</v>
      </c>
      <c r="J64" s="105" t="s">
        <v>562</v>
      </c>
      <c r="K64" s="106" t="s">
        <v>205</v>
      </c>
      <c r="L64" s="105" t="s">
        <v>199</v>
      </c>
      <c r="M64" s="105">
        <v>1</v>
      </c>
      <c r="N64" s="159">
        <v>1676586.24</v>
      </c>
      <c r="O64" s="159">
        <v>295868.15999999997</v>
      </c>
      <c r="P64" s="159">
        <v>845337.59999999998</v>
      </c>
      <c r="Q64" s="159">
        <v>1076677.1599999999</v>
      </c>
      <c r="R64" s="159">
        <v>231339.56</v>
      </c>
      <c r="S64" s="159">
        <v>3049131.56</v>
      </c>
      <c r="T64" s="107" t="s">
        <v>20</v>
      </c>
      <c r="U64" s="159" t="s">
        <v>636</v>
      </c>
      <c r="V64" s="159">
        <v>1554801.23</v>
      </c>
      <c r="W64" s="161">
        <v>274376.68</v>
      </c>
    </row>
    <row r="65" spans="1:23" s="174" customFormat="1" ht="30" customHeight="1" x14ac:dyDescent="0.25">
      <c r="A65" s="175">
        <f t="shared" si="0"/>
        <v>60</v>
      </c>
      <c r="B65" s="105" t="s">
        <v>429</v>
      </c>
      <c r="C65" s="105">
        <v>113118</v>
      </c>
      <c r="D65" s="176" t="s">
        <v>323</v>
      </c>
      <c r="E65" s="176" t="s">
        <v>324</v>
      </c>
      <c r="F65" s="76" t="s">
        <v>202</v>
      </c>
      <c r="G65" s="104">
        <v>43325</v>
      </c>
      <c r="H65" s="104">
        <v>44347</v>
      </c>
      <c r="I65" s="105" t="s">
        <v>141</v>
      </c>
      <c r="J65" s="105" t="s">
        <v>562</v>
      </c>
      <c r="K65" s="106" t="s">
        <v>194</v>
      </c>
      <c r="L65" s="105" t="s">
        <v>199</v>
      </c>
      <c r="M65" s="105">
        <v>1</v>
      </c>
      <c r="N65" s="159">
        <v>3839368.84</v>
      </c>
      <c r="O65" s="159">
        <v>677535.68</v>
      </c>
      <c r="P65" s="159">
        <v>1745285.67</v>
      </c>
      <c r="Q65" s="159">
        <v>3545356.44</v>
      </c>
      <c r="R65" s="159">
        <v>1800070.77</v>
      </c>
      <c r="S65" s="159">
        <v>8062260.959999999</v>
      </c>
      <c r="T65" s="107" t="s">
        <v>18</v>
      </c>
      <c r="U65" s="159" t="s">
        <v>637</v>
      </c>
      <c r="V65" s="159">
        <v>1257782.94</v>
      </c>
      <c r="W65" s="161">
        <v>221961.68000000002</v>
      </c>
    </row>
    <row r="66" spans="1:23" s="174" customFormat="1" ht="30" customHeight="1" x14ac:dyDescent="0.25">
      <c r="A66" s="175">
        <f t="shared" si="0"/>
        <v>61</v>
      </c>
      <c r="B66" s="105" t="s">
        <v>429</v>
      </c>
      <c r="C66" s="105">
        <v>113187</v>
      </c>
      <c r="D66" s="176" t="s">
        <v>325</v>
      </c>
      <c r="E66" s="176" t="s">
        <v>326</v>
      </c>
      <c r="F66" s="76" t="s">
        <v>202</v>
      </c>
      <c r="G66" s="104">
        <v>43322</v>
      </c>
      <c r="H66" s="104">
        <v>44651</v>
      </c>
      <c r="I66" s="105" t="s">
        <v>141</v>
      </c>
      <c r="J66" s="105" t="s">
        <v>562</v>
      </c>
      <c r="K66" s="106" t="s">
        <v>208</v>
      </c>
      <c r="L66" s="105" t="s">
        <v>199</v>
      </c>
      <c r="M66" s="105">
        <v>1</v>
      </c>
      <c r="N66" s="159">
        <v>3836945.63</v>
      </c>
      <c r="O66" s="159">
        <v>677108.06</v>
      </c>
      <c r="P66" s="159">
        <v>2914337.45</v>
      </c>
      <c r="Q66" s="159">
        <v>10182520.76</v>
      </c>
      <c r="R66" s="159">
        <v>7268183.3099999996</v>
      </c>
      <c r="S66" s="159">
        <v>14696574.449999999</v>
      </c>
      <c r="T66" s="107" t="s">
        <v>18</v>
      </c>
      <c r="U66" s="159" t="s">
        <v>638</v>
      </c>
      <c r="V66" s="159">
        <v>2918124</v>
      </c>
      <c r="W66" s="161">
        <v>514963.02999999997</v>
      </c>
    </row>
    <row r="67" spans="1:23" s="174" customFormat="1" ht="30" customHeight="1" x14ac:dyDescent="0.25">
      <c r="A67" s="175">
        <f t="shared" si="0"/>
        <v>62</v>
      </c>
      <c r="B67" s="105" t="s">
        <v>429</v>
      </c>
      <c r="C67" s="105">
        <v>113438</v>
      </c>
      <c r="D67" s="176" t="s">
        <v>327</v>
      </c>
      <c r="E67" s="176" t="s">
        <v>180</v>
      </c>
      <c r="F67" s="76" t="s">
        <v>202</v>
      </c>
      <c r="G67" s="104">
        <v>43322</v>
      </c>
      <c r="H67" s="104">
        <v>43646</v>
      </c>
      <c r="I67" s="105" t="s">
        <v>141</v>
      </c>
      <c r="J67" s="105" t="s">
        <v>562</v>
      </c>
      <c r="K67" s="106" t="s">
        <v>194</v>
      </c>
      <c r="L67" s="105" t="s">
        <v>199</v>
      </c>
      <c r="M67" s="105">
        <v>1</v>
      </c>
      <c r="N67" s="159">
        <v>2961823.42</v>
      </c>
      <c r="O67" s="159">
        <v>522674.72</v>
      </c>
      <c r="P67" s="159">
        <v>1377585.11</v>
      </c>
      <c r="Q67" s="159">
        <v>2312196.12</v>
      </c>
      <c r="R67" s="159">
        <v>934611.01</v>
      </c>
      <c r="S67" s="159">
        <v>5796694.2599999998</v>
      </c>
      <c r="T67" s="107" t="s">
        <v>20</v>
      </c>
      <c r="U67" s="159" t="s">
        <v>639</v>
      </c>
      <c r="V67" s="159">
        <v>2775909.3399999994</v>
      </c>
      <c r="W67" s="161">
        <v>489866.36</v>
      </c>
    </row>
    <row r="68" spans="1:23" s="174" customFormat="1" ht="30" customHeight="1" x14ac:dyDescent="0.25">
      <c r="A68" s="175">
        <f t="shared" si="0"/>
        <v>63</v>
      </c>
      <c r="B68" s="105" t="s">
        <v>429</v>
      </c>
      <c r="C68" s="105">
        <v>114034</v>
      </c>
      <c r="D68" s="176" t="s">
        <v>328</v>
      </c>
      <c r="E68" s="176" t="s">
        <v>329</v>
      </c>
      <c r="F68" s="76" t="s">
        <v>202</v>
      </c>
      <c r="G68" s="104">
        <v>43320</v>
      </c>
      <c r="H68" s="104">
        <v>44316</v>
      </c>
      <c r="I68" s="105" t="s">
        <v>141</v>
      </c>
      <c r="J68" s="105" t="s">
        <v>562</v>
      </c>
      <c r="K68" s="106" t="s">
        <v>208</v>
      </c>
      <c r="L68" s="105" t="s">
        <v>199</v>
      </c>
      <c r="M68" s="105">
        <v>1</v>
      </c>
      <c r="N68" s="159">
        <v>3837611.9</v>
      </c>
      <c r="O68" s="159">
        <v>677225.63</v>
      </c>
      <c r="P68" s="159">
        <v>2773475.93</v>
      </c>
      <c r="Q68" s="159">
        <v>4273506.93</v>
      </c>
      <c r="R68" s="159">
        <v>1500031</v>
      </c>
      <c r="S68" s="159">
        <v>8788344.4600000009</v>
      </c>
      <c r="T68" s="107" t="s">
        <v>18</v>
      </c>
      <c r="U68" s="159" t="s">
        <v>640</v>
      </c>
      <c r="V68" s="159">
        <v>3630752.5</v>
      </c>
      <c r="W68" s="161">
        <v>640721.03</v>
      </c>
    </row>
    <row r="69" spans="1:23" s="174" customFormat="1" ht="30" customHeight="1" x14ac:dyDescent="0.25">
      <c r="A69" s="175">
        <f t="shared" si="0"/>
        <v>64</v>
      </c>
      <c r="B69" s="105" t="s">
        <v>429</v>
      </c>
      <c r="C69" s="105">
        <v>114480</v>
      </c>
      <c r="D69" s="176" t="s">
        <v>330</v>
      </c>
      <c r="E69" s="176" t="s">
        <v>331</v>
      </c>
      <c r="F69" s="76" t="s">
        <v>202</v>
      </c>
      <c r="G69" s="104">
        <v>43559</v>
      </c>
      <c r="H69" s="104">
        <v>44196</v>
      </c>
      <c r="I69" s="105" t="s">
        <v>141</v>
      </c>
      <c r="J69" s="105" t="s">
        <v>562</v>
      </c>
      <c r="K69" s="106" t="s">
        <v>193</v>
      </c>
      <c r="L69" s="105" t="s">
        <v>199</v>
      </c>
      <c r="M69" s="105">
        <v>1</v>
      </c>
      <c r="N69" s="159">
        <v>905386.17</v>
      </c>
      <c r="O69" s="159">
        <v>159774.03</v>
      </c>
      <c r="P69" s="159">
        <v>642078.80000000005</v>
      </c>
      <c r="Q69" s="159">
        <v>966454.21</v>
      </c>
      <c r="R69" s="159">
        <v>324375.40999999997</v>
      </c>
      <c r="S69" s="159">
        <v>2031614.41</v>
      </c>
      <c r="T69" s="107" t="s">
        <v>20</v>
      </c>
      <c r="U69" s="159" t="s">
        <v>641</v>
      </c>
      <c r="V69" s="159">
        <v>838690.21000000008</v>
      </c>
      <c r="W69" s="161">
        <v>148004.16</v>
      </c>
    </row>
    <row r="70" spans="1:23" s="174" customFormat="1" ht="30" customHeight="1" x14ac:dyDescent="0.25">
      <c r="A70" s="175">
        <f t="shared" si="0"/>
        <v>65</v>
      </c>
      <c r="B70" s="105" t="s">
        <v>429</v>
      </c>
      <c r="C70" s="105">
        <v>114637</v>
      </c>
      <c r="D70" s="176" t="s">
        <v>332</v>
      </c>
      <c r="E70" s="176" t="s">
        <v>333</v>
      </c>
      <c r="F70" s="76" t="e">
        <v>#N/A</v>
      </c>
      <c r="G70" s="104">
        <v>43524</v>
      </c>
      <c r="H70" s="104">
        <v>44561</v>
      </c>
      <c r="I70" s="105" t="s">
        <v>141</v>
      </c>
      <c r="J70" s="105" t="s">
        <v>562</v>
      </c>
      <c r="K70" s="106" t="s">
        <v>241</v>
      </c>
      <c r="L70" s="105" t="s">
        <v>199</v>
      </c>
      <c r="M70" s="105">
        <v>1</v>
      </c>
      <c r="N70" s="159">
        <v>3752551.08</v>
      </c>
      <c r="O70" s="159">
        <v>662214.9</v>
      </c>
      <c r="P70" s="159">
        <v>1732532.72</v>
      </c>
      <c r="Q70" s="159">
        <v>2886368.34</v>
      </c>
      <c r="R70" s="159">
        <v>1153835.6200000001</v>
      </c>
      <c r="S70" s="159">
        <v>7301134.3200000003</v>
      </c>
      <c r="T70" s="107" t="s">
        <v>18</v>
      </c>
      <c r="U70" s="159" t="s">
        <v>642</v>
      </c>
      <c r="V70" s="159">
        <v>1747236.6600000001</v>
      </c>
      <c r="W70" s="161">
        <v>308335.89</v>
      </c>
    </row>
    <row r="71" spans="1:23" s="174" customFormat="1" ht="30" customHeight="1" x14ac:dyDescent="0.25">
      <c r="A71" s="175">
        <f t="shared" si="0"/>
        <v>66</v>
      </c>
      <c r="B71" s="105" t="s">
        <v>429</v>
      </c>
      <c r="C71" s="105">
        <v>115055</v>
      </c>
      <c r="D71" s="176" t="s">
        <v>334</v>
      </c>
      <c r="E71" s="176" t="s">
        <v>335</v>
      </c>
      <c r="F71" s="76" t="s">
        <v>202</v>
      </c>
      <c r="G71" s="104">
        <v>43340</v>
      </c>
      <c r="H71" s="104">
        <v>43738</v>
      </c>
      <c r="I71" s="105" t="s">
        <v>141</v>
      </c>
      <c r="J71" s="105" t="s">
        <v>562</v>
      </c>
      <c r="K71" s="106" t="s">
        <v>336</v>
      </c>
      <c r="L71" s="105" t="s">
        <v>199</v>
      </c>
      <c r="M71" s="105">
        <v>1</v>
      </c>
      <c r="N71" s="159">
        <v>861398.52</v>
      </c>
      <c r="O71" s="159">
        <v>152011.5</v>
      </c>
      <c r="P71" s="159">
        <v>617116.03</v>
      </c>
      <c r="Q71" s="159">
        <v>956481.05</v>
      </c>
      <c r="R71" s="159">
        <v>339365.02</v>
      </c>
      <c r="S71" s="159">
        <v>1969891.07</v>
      </c>
      <c r="T71" s="107" t="s">
        <v>20</v>
      </c>
      <c r="U71" s="159" t="s">
        <v>643</v>
      </c>
      <c r="V71" s="159">
        <v>845616.42</v>
      </c>
      <c r="W71" s="161">
        <v>149226.41999999998</v>
      </c>
    </row>
    <row r="72" spans="1:23" s="174" customFormat="1" ht="30" customHeight="1" x14ac:dyDescent="0.25">
      <c r="A72" s="175">
        <f t="shared" ref="A72:A135" si="1">A71+1</f>
        <v>67</v>
      </c>
      <c r="B72" s="105" t="s">
        <v>429</v>
      </c>
      <c r="C72" s="105">
        <v>115078</v>
      </c>
      <c r="D72" s="176" t="s">
        <v>337</v>
      </c>
      <c r="E72" s="176" t="s">
        <v>338</v>
      </c>
      <c r="F72" s="76" t="s">
        <v>202</v>
      </c>
      <c r="G72" s="104">
        <v>43368</v>
      </c>
      <c r="H72" s="104">
        <v>44620</v>
      </c>
      <c r="I72" s="105" t="s">
        <v>141</v>
      </c>
      <c r="J72" s="105" t="s">
        <v>562</v>
      </c>
      <c r="K72" s="106" t="s">
        <v>339</v>
      </c>
      <c r="L72" s="105" t="s">
        <v>199</v>
      </c>
      <c r="M72" s="105">
        <v>1</v>
      </c>
      <c r="N72" s="159">
        <v>3823490.03</v>
      </c>
      <c r="O72" s="159">
        <v>674733.52</v>
      </c>
      <c r="P72" s="159">
        <v>1927810.14</v>
      </c>
      <c r="Q72" s="159">
        <v>3513331.7</v>
      </c>
      <c r="R72" s="159">
        <v>1585521.56</v>
      </c>
      <c r="S72" s="159">
        <v>8011555.25</v>
      </c>
      <c r="T72" s="107" t="s">
        <v>18</v>
      </c>
      <c r="U72" s="159" t="s">
        <v>644</v>
      </c>
      <c r="V72" s="159">
        <v>2984036.77</v>
      </c>
      <c r="W72" s="161">
        <v>526594.72</v>
      </c>
    </row>
    <row r="73" spans="1:23" s="174" customFormat="1" ht="30" customHeight="1" x14ac:dyDescent="0.25">
      <c r="A73" s="175">
        <f t="shared" si="1"/>
        <v>68</v>
      </c>
      <c r="B73" s="105" t="s">
        <v>429</v>
      </c>
      <c r="C73" s="105">
        <v>115166</v>
      </c>
      <c r="D73" s="176" t="s">
        <v>340</v>
      </c>
      <c r="E73" s="176" t="s">
        <v>341</v>
      </c>
      <c r="F73" s="76" t="s">
        <v>202</v>
      </c>
      <c r="G73" s="104">
        <v>43319</v>
      </c>
      <c r="H73" s="104">
        <v>44043</v>
      </c>
      <c r="I73" s="105" t="s">
        <v>141</v>
      </c>
      <c r="J73" s="105" t="s">
        <v>562</v>
      </c>
      <c r="K73" s="106" t="s">
        <v>314</v>
      </c>
      <c r="L73" s="105" t="s">
        <v>199</v>
      </c>
      <c r="M73" s="105">
        <v>1</v>
      </c>
      <c r="N73" s="159">
        <v>1074709.2</v>
      </c>
      <c r="O73" s="159">
        <v>189654.56</v>
      </c>
      <c r="P73" s="159">
        <v>488533.81</v>
      </c>
      <c r="Q73" s="159">
        <v>821817.59000000008</v>
      </c>
      <c r="R73" s="159">
        <v>333283.78000000003</v>
      </c>
      <c r="S73" s="159">
        <v>2086181.35</v>
      </c>
      <c r="T73" s="107" t="s">
        <v>20</v>
      </c>
      <c r="U73" s="159">
        <v>0</v>
      </c>
      <c r="V73" s="159">
        <v>1074685.8800000001</v>
      </c>
      <c r="W73" s="161">
        <v>189650.42</v>
      </c>
    </row>
    <row r="74" spans="1:23" s="174" customFormat="1" ht="30" customHeight="1" x14ac:dyDescent="0.25">
      <c r="A74" s="175">
        <f t="shared" si="1"/>
        <v>69</v>
      </c>
      <c r="B74" s="105" t="s">
        <v>429</v>
      </c>
      <c r="C74" s="106">
        <v>115381</v>
      </c>
      <c r="D74" s="176" t="s">
        <v>342</v>
      </c>
      <c r="E74" s="176" t="s">
        <v>277</v>
      </c>
      <c r="F74" s="76" t="s">
        <v>202</v>
      </c>
      <c r="G74" s="104">
        <v>43336</v>
      </c>
      <c r="H74" s="104">
        <v>44408</v>
      </c>
      <c r="I74" s="105" t="s">
        <v>141</v>
      </c>
      <c r="J74" s="105" t="s">
        <v>562</v>
      </c>
      <c r="K74" s="106" t="s">
        <v>339</v>
      </c>
      <c r="L74" s="105" t="s">
        <v>199</v>
      </c>
      <c r="M74" s="105">
        <v>1</v>
      </c>
      <c r="N74" s="159">
        <v>2347668.1800000002</v>
      </c>
      <c r="O74" s="159">
        <v>414294.38</v>
      </c>
      <c r="P74" s="159">
        <v>1183698.24</v>
      </c>
      <c r="Q74" s="159">
        <v>2134734.29</v>
      </c>
      <c r="R74" s="159">
        <v>951036.05</v>
      </c>
      <c r="S74" s="159">
        <v>4896696.8499999996</v>
      </c>
      <c r="T74" s="107" t="s">
        <v>18</v>
      </c>
      <c r="U74" s="159">
        <v>0</v>
      </c>
      <c r="V74" s="159">
        <v>2044099.65</v>
      </c>
      <c r="W74" s="161">
        <v>360723.46</v>
      </c>
    </row>
    <row r="75" spans="1:23" s="174" customFormat="1" ht="30" customHeight="1" x14ac:dyDescent="0.25">
      <c r="A75" s="175">
        <f t="shared" si="1"/>
        <v>70</v>
      </c>
      <c r="B75" s="105" t="s">
        <v>429</v>
      </c>
      <c r="C75" s="105">
        <v>116326</v>
      </c>
      <c r="D75" s="176" t="s">
        <v>343</v>
      </c>
      <c r="E75" s="176" t="s">
        <v>344</v>
      </c>
      <c r="F75" s="76" t="e">
        <v>#N/A</v>
      </c>
      <c r="G75" s="104">
        <v>43488</v>
      </c>
      <c r="H75" s="104">
        <v>44316</v>
      </c>
      <c r="I75" s="105" t="s">
        <v>141</v>
      </c>
      <c r="J75" s="105" t="s">
        <v>562</v>
      </c>
      <c r="K75" s="106" t="s">
        <v>169</v>
      </c>
      <c r="L75" s="105" t="s">
        <v>199</v>
      </c>
      <c r="M75" s="105">
        <v>1</v>
      </c>
      <c r="N75" s="159">
        <v>3839616.05</v>
      </c>
      <c r="O75" s="159">
        <v>677579.3</v>
      </c>
      <c r="P75" s="159">
        <v>3619983.65</v>
      </c>
      <c r="Q75" s="159">
        <v>5166047.66</v>
      </c>
      <c r="R75" s="159">
        <v>1546064.01</v>
      </c>
      <c r="S75" s="159">
        <v>9683243.0099999998</v>
      </c>
      <c r="T75" s="107" t="s">
        <v>20</v>
      </c>
      <c r="U75" s="159" t="s">
        <v>645</v>
      </c>
      <c r="V75" s="159">
        <v>3758594.85</v>
      </c>
      <c r="W75" s="161">
        <v>663281.42999999993</v>
      </c>
    </row>
    <row r="76" spans="1:23" s="174" customFormat="1" ht="30" customHeight="1" x14ac:dyDescent="0.25">
      <c r="A76" s="175">
        <f t="shared" si="1"/>
        <v>71</v>
      </c>
      <c r="B76" s="105" t="s">
        <v>429</v>
      </c>
      <c r="C76" s="105">
        <v>116613</v>
      </c>
      <c r="D76" s="176" t="s">
        <v>345</v>
      </c>
      <c r="E76" s="176" t="s">
        <v>346</v>
      </c>
      <c r="F76" s="76" t="e">
        <v>#N/A</v>
      </c>
      <c r="G76" s="104">
        <v>43525</v>
      </c>
      <c r="H76" s="104">
        <v>44561</v>
      </c>
      <c r="I76" s="105" t="s">
        <v>141</v>
      </c>
      <c r="J76" s="105" t="s">
        <v>562</v>
      </c>
      <c r="K76" s="106" t="s">
        <v>205</v>
      </c>
      <c r="L76" s="105" t="s">
        <v>199</v>
      </c>
      <c r="M76" s="105">
        <v>1</v>
      </c>
      <c r="N76" s="159">
        <v>3273427.44</v>
      </c>
      <c r="O76" s="159">
        <v>577663.66</v>
      </c>
      <c r="P76" s="159">
        <v>1558797.9</v>
      </c>
      <c r="Q76" s="159">
        <v>2586676.81</v>
      </c>
      <c r="R76" s="159">
        <v>1027878.91</v>
      </c>
      <c r="S76" s="159">
        <v>6437767.9100000001</v>
      </c>
      <c r="T76" s="107" t="s">
        <v>18</v>
      </c>
      <c r="U76" s="159" t="s">
        <v>646</v>
      </c>
      <c r="V76" s="159">
        <v>1258780.58</v>
      </c>
      <c r="W76" s="161">
        <v>222137.75000000003</v>
      </c>
    </row>
    <row r="77" spans="1:23" s="174" customFormat="1" ht="30" customHeight="1" x14ac:dyDescent="0.25">
      <c r="A77" s="175">
        <f t="shared" si="1"/>
        <v>72</v>
      </c>
      <c r="B77" s="105" t="s">
        <v>429</v>
      </c>
      <c r="C77" s="106">
        <v>116663</v>
      </c>
      <c r="D77" s="176" t="s">
        <v>347</v>
      </c>
      <c r="E77" s="176" t="s">
        <v>348</v>
      </c>
      <c r="F77" s="76" t="e">
        <v>#N/A</v>
      </c>
      <c r="G77" s="104">
        <v>43488</v>
      </c>
      <c r="H77" s="104">
        <v>44469</v>
      </c>
      <c r="I77" s="105" t="s">
        <v>141</v>
      </c>
      <c r="J77" s="105" t="s">
        <v>562</v>
      </c>
      <c r="K77" s="106" t="s">
        <v>142</v>
      </c>
      <c r="L77" s="105" t="s">
        <v>199</v>
      </c>
      <c r="M77" s="105">
        <v>1</v>
      </c>
      <c r="N77" s="159">
        <v>3235313.6</v>
      </c>
      <c r="O77" s="159">
        <v>570937.68999999994</v>
      </c>
      <c r="P77" s="159">
        <v>1539625.78</v>
      </c>
      <c r="Q77" s="159">
        <v>2989228.44</v>
      </c>
      <c r="R77" s="159">
        <v>1449602.66</v>
      </c>
      <c r="S77" s="159">
        <v>6795479.7300000004</v>
      </c>
      <c r="T77" s="107" t="s">
        <v>18</v>
      </c>
      <c r="U77" s="159">
        <v>0</v>
      </c>
      <c r="V77" s="159">
        <v>2298662.0300000003</v>
      </c>
      <c r="W77" s="161">
        <v>405646.26</v>
      </c>
    </row>
    <row r="78" spans="1:23" s="174" customFormat="1" ht="30" customHeight="1" x14ac:dyDescent="0.25">
      <c r="A78" s="175">
        <f t="shared" si="1"/>
        <v>73</v>
      </c>
      <c r="B78" s="105" t="s">
        <v>429</v>
      </c>
      <c r="C78" s="106">
        <v>116862</v>
      </c>
      <c r="D78" s="176" t="s">
        <v>349</v>
      </c>
      <c r="E78" s="176" t="s">
        <v>350</v>
      </c>
      <c r="F78" s="76" t="s">
        <v>202</v>
      </c>
      <c r="G78" s="104">
        <v>43434</v>
      </c>
      <c r="H78" s="104">
        <v>44895</v>
      </c>
      <c r="I78" s="105" t="s">
        <v>141</v>
      </c>
      <c r="J78" s="105" t="s">
        <v>562</v>
      </c>
      <c r="K78" s="106" t="s">
        <v>194</v>
      </c>
      <c r="L78" s="105" t="s">
        <v>199</v>
      </c>
      <c r="M78" s="105">
        <v>1</v>
      </c>
      <c r="N78" s="159">
        <v>3838391.16</v>
      </c>
      <c r="O78" s="159">
        <v>677363.13</v>
      </c>
      <c r="P78" s="159">
        <v>1793924.29</v>
      </c>
      <c r="Q78" s="159">
        <v>3325937.84</v>
      </c>
      <c r="R78" s="159">
        <v>1532013.55</v>
      </c>
      <c r="S78" s="159">
        <v>7841692.1299999999</v>
      </c>
      <c r="T78" s="107" t="s">
        <v>18</v>
      </c>
      <c r="U78" s="159" t="s">
        <v>642</v>
      </c>
      <c r="V78" s="159">
        <v>203991.45</v>
      </c>
      <c r="W78" s="161">
        <v>35998.49</v>
      </c>
    </row>
    <row r="79" spans="1:23" s="174" customFormat="1" ht="30" customHeight="1" x14ac:dyDescent="0.25">
      <c r="A79" s="175">
        <f t="shared" si="1"/>
        <v>74</v>
      </c>
      <c r="B79" s="105" t="s">
        <v>429</v>
      </c>
      <c r="C79" s="105">
        <v>116893</v>
      </c>
      <c r="D79" s="176" t="s">
        <v>351</v>
      </c>
      <c r="E79" s="176" t="s">
        <v>352</v>
      </c>
      <c r="F79" s="76" t="s">
        <v>202</v>
      </c>
      <c r="G79" s="104">
        <v>43495</v>
      </c>
      <c r="H79" s="104">
        <v>44316</v>
      </c>
      <c r="I79" s="105" t="s">
        <v>141</v>
      </c>
      <c r="J79" s="105" t="s">
        <v>562</v>
      </c>
      <c r="K79" s="106" t="s">
        <v>193</v>
      </c>
      <c r="L79" s="105" t="s">
        <v>199</v>
      </c>
      <c r="M79" s="105">
        <v>1</v>
      </c>
      <c r="N79" s="159">
        <v>2564429.1800000002</v>
      </c>
      <c r="O79" s="159">
        <v>452546.32</v>
      </c>
      <c r="P79" s="159">
        <v>1292989.5</v>
      </c>
      <c r="Q79" s="159">
        <v>2160452.7000000002</v>
      </c>
      <c r="R79" s="159">
        <v>867463.2</v>
      </c>
      <c r="S79" s="159">
        <v>5177428.2</v>
      </c>
      <c r="T79" s="107" t="s">
        <v>18</v>
      </c>
      <c r="U79" s="159" t="s">
        <v>647</v>
      </c>
      <c r="V79" s="159">
        <v>2504510.12</v>
      </c>
      <c r="W79" s="161">
        <v>441972.36</v>
      </c>
    </row>
    <row r="80" spans="1:23" s="174" customFormat="1" ht="30" customHeight="1" x14ac:dyDescent="0.25">
      <c r="A80" s="175">
        <f t="shared" si="1"/>
        <v>75</v>
      </c>
      <c r="B80" s="105" t="s">
        <v>429</v>
      </c>
      <c r="C80" s="105">
        <v>117101</v>
      </c>
      <c r="D80" s="176" t="s">
        <v>353</v>
      </c>
      <c r="E80" s="176" t="s">
        <v>354</v>
      </c>
      <c r="F80" s="76" t="s">
        <v>202</v>
      </c>
      <c r="G80" s="104">
        <v>43571</v>
      </c>
      <c r="H80" s="104">
        <v>44681</v>
      </c>
      <c r="I80" s="105" t="s">
        <v>141</v>
      </c>
      <c r="J80" s="105" t="s">
        <v>562</v>
      </c>
      <c r="K80" s="106" t="s">
        <v>194</v>
      </c>
      <c r="L80" s="105" t="s">
        <v>199</v>
      </c>
      <c r="M80" s="105">
        <v>1</v>
      </c>
      <c r="N80" s="159">
        <v>2872313.26</v>
      </c>
      <c r="O80" s="159">
        <v>506878.81</v>
      </c>
      <c r="P80" s="159">
        <v>1321098.3799999999</v>
      </c>
      <c r="Q80" s="159">
        <v>2219926.56</v>
      </c>
      <c r="R80" s="159">
        <v>898828.18</v>
      </c>
      <c r="S80" s="159">
        <v>5599118.629999999</v>
      </c>
      <c r="T80" s="107" t="s">
        <v>18</v>
      </c>
      <c r="U80" s="159" t="s">
        <v>648</v>
      </c>
      <c r="V80" s="159">
        <v>1481757.54</v>
      </c>
      <c r="W80" s="161">
        <v>261486.63</v>
      </c>
    </row>
    <row r="81" spans="1:24" s="174" customFormat="1" ht="30" customHeight="1" x14ac:dyDescent="0.25">
      <c r="A81" s="175">
        <f t="shared" si="1"/>
        <v>76</v>
      </c>
      <c r="B81" s="105" t="s">
        <v>429</v>
      </c>
      <c r="C81" s="105">
        <v>117186</v>
      </c>
      <c r="D81" s="176" t="s">
        <v>355</v>
      </c>
      <c r="E81" s="176" t="s">
        <v>356</v>
      </c>
      <c r="F81" s="76" t="e">
        <v>#N/A</v>
      </c>
      <c r="G81" s="104">
        <v>43542</v>
      </c>
      <c r="H81" s="104">
        <v>43921</v>
      </c>
      <c r="I81" s="105" t="s">
        <v>141</v>
      </c>
      <c r="J81" s="105" t="s">
        <v>562</v>
      </c>
      <c r="K81" s="106" t="s">
        <v>194</v>
      </c>
      <c r="L81" s="105" t="s">
        <v>199</v>
      </c>
      <c r="M81" s="105">
        <v>1</v>
      </c>
      <c r="N81" s="159">
        <v>1286160.26</v>
      </c>
      <c r="O81" s="159">
        <v>226969.46</v>
      </c>
      <c r="P81" s="159">
        <v>1008753.14</v>
      </c>
      <c r="Q81" s="159">
        <v>1488220.38</v>
      </c>
      <c r="R81" s="159">
        <v>479467.24</v>
      </c>
      <c r="S81" s="159">
        <v>3001350.0999999996</v>
      </c>
      <c r="T81" s="107" t="s">
        <v>20</v>
      </c>
      <c r="U81" s="159">
        <v>0</v>
      </c>
      <c r="V81" s="159">
        <v>1284557.43</v>
      </c>
      <c r="W81" s="161">
        <v>226686.6</v>
      </c>
    </row>
    <row r="82" spans="1:24" s="174" customFormat="1" ht="30" customHeight="1" x14ac:dyDescent="0.25">
      <c r="A82" s="175">
        <f t="shared" si="1"/>
        <v>77</v>
      </c>
      <c r="B82" s="105" t="s">
        <v>434</v>
      </c>
      <c r="C82" s="105">
        <v>137375</v>
      </c>
      <c r="D82" s="176" t="s">
        <v>728</v>
      </c>
      <c r="E82" s="176" t="s">
        <v>358</v>
      </c>
      <c r="F82" s="76"/>
      <c r="G82" s="104">
        <v>44196</v>
      </c>
      <c r="H82" s="104">
        <v>45291</v>
      </c>
      <c r="I82" s="105"/>
      <c r="J82" s="105" t="s">
        <v>562</v>
      </c>
      <c r="K82" s="106" t="s">
        <v>388</v>
      </c>
      <c r="L82" s="105" t="s">
        <v>89</v>
      </c>
      <c r="M82" s="105"/>
      <c r="N82" s="159">
        <v>3948364.86</v>
      </c>
      <c r="O82" s="159">
        <v>603867.56000000006</v>
      </c>
      <c r="P82" s="159">
        <v>92902.7</v>
      </c>
      <c r="Q82" s="159">
        <v>0</v>
      </c>
      <c r="R82" s="159">
        <v>1243349.22</v>
      </c>
      <c r="S82" s="159">
        <v>5888484.3399999999</v>
      </c>
      <c r="T82" s="107" t="s">
        <v>18</v>
      </c>
      <c r="U82" s="159">
        <v>0</v>
      </c>
      <c r="V82" s="159">
        <v>130369.60000000001</v>
      </c>
      <c r="W82" s="161">
        <v>19938.88</v>
      </c>
      <c r="X82" s="174">
        <v>19938.88</v>
      </c>
    </row>
    <row r="83" spans="1:24" s="174" customFormat="1" ht="30" customHeight="1" x14ac:dyDescent="0.25">
      <c r="A83" s="175">
        <f t="shared" si="1"/>
        <v>78</v>
      </c>
      <c r="B83" s="105" t="s">
        <v>434</v>
      </c>
      <c r="C83" s="105">
        <v>111504</v>
      </c>
      <c r="D83" s="176" t="s">
        <v>357</v>
      </c>
      <c r="E83" s="176" t="s">
        <v>358</v>
      </c>
      <c r="F83" s="76"/>
      <c r="G83" s="104">
        <v>43635</v>
      </c>
      <c r="H83" s="104">
        <v>45046</v>
      </c>
      <c r="I83" s="105" t="s">
        <v>141</v>
      </c>
      <c r="J83" s="105" t="s">
        <v>562</v>
      </c>
      <c r="K83" s="106" t="s">
        <v>359</v>
      </c>
      <c r="L83" s="105" t="s">
        <v>89</v>
      </c>
      <c r="M83" s="105"/>
      <c r="N83" s="159">
        <v>27360596.57</v>
      </c>
      <c r="O83" s="159">
        <v>4184561.77</v>
      </c>
      <c r="P83" s="159">
        <v>643778.81000000006</v>
      </c>
      <c r="Q83" s="159">
        <v>0</v>
      </c>
      <c r="R83" s="159">
        <v>81901.070000000007</v>
      </c>
      <c r="S83" s="159">
        <v>32270838.219999999</v>
      </c>
      <c r="T83" s="107" t="s">
        <v>18</v>
      </c>
      <c r="U83" s="159">
        <v>0</v>
      </c>
      <c r="V83" s="159">
        <v>388389.87999999995</v>
      </c>
      <c r="W83" s="161">
        <v>59400.810000000005</v>
      </c>
    </row>
    <row r="84" spans="1:24" s="174" customFormat="1" ht="30" customHeight="1" x14ac:dyDescent="0.25">
      <c r="A84" s="175">
        <f t="shared" si="1"/>
        <v>79</v>
      </c>
      <c r="B84" s="105" t="s">
        <v>434</v>
      </c>
      <c r="C84" s="105">
        <v>118389</v>
      </c>
      <c r="D84" s="176" t="s">
        <v>409</v>
      </c>
      <c r="E84" s="176" t="s">
        <v>410</v>
      </c>
      <c r="F84" s="76" t="s">
        <v>411</v>
      </c>
      <c r="G84" s="104">
        <v>43278</v>
      </c>
      <c r="H84" s="104">
        <v>44500</v>
      </c>
      <c r="I84" s="105" t="s">
        <v>141</v>
      </c>
      <c r="J84" s="105" t="s">
        <v>562</v>
      </c>
      <c r="K84" s="106" t="s">
        <v>412</v>
      </c>
      <c r="L84" s="105" t="s">
        <v>89</v>
      </c>
      <c r="M84" s="105">
        <v>13</v>
      </c>
      <c r="N84" s="159">
        <v>4651614.26</v>
      </c>
      <c r="O84" s="159">
        <v>711423.36</v>
      </c>
      <c r="P84" s="159">
        <v>109449.75</v>
      </c>
      <c r="Q84" s="159">
        <v>0</v>
      </c>
      <c r="R84" s="159">
        <v>2428898.37</v>
      </c>
      <c r="S84" s="159">
        <v>7901385.7400000002</v>
      </c>
      <c r="T84" s="107" t="s">
        <v>18</v>
      </c>
      <c r="U84" s="159">
        <v>0</v>
      </c>
      <c r="V84" s="159">
        <v>119538.08000000002</v>
      </c>
      <c r="W84" s="161">
        <v>18282.25</v>
      </c>
    </row>
    <row r="85" spans="1:24" s="174" customFormat="1" ht="30" customHeight="1" x14ac:dyDescent="0.25">
      <c r="A85" s="175">
        <f t="shared" si="1"/>
        <v>80</v>
      </c>
      <c r="B85" s="105" t="s">
        <v>430</v>
      </c>
      <c r="C85" s="105">
        <v>118649</v>
      </c>
      <c r="D85" s="176" t="s">
        <v>431</v>
      </c>
      <c r="E85" s="176" t="s">
        <v>358</v>
      </c>
      <c r="F85" s="76"/>
      <c r="G85" s="104">
        <v>43669</v>
      </c>
      <c r="H85" s="104">
        <v>44561</v>
      </c>
      <c r="I85" s="105" t="s">
        <v>141</v>
      </c>
      <c r="J85" s="105" t="s">
        <v>562</v>
      </c>
      <c r="K85" s="106" t="s">
        <v>205</v>
      </c>
      <c r="L85" s="105" t="s">
        <v>89</v>
      </c>
      <c r="M85" s="105"/>
      <c r="N85" s="159">
        <v>1353194.19</v>
      </c>
      <c r="O85" s="159">
        <v>238798.98</v>
      </c>
      <c r="P85" s="159">
        <v>1061328.78</v>
      </c>
      <c r="Q85" s="159">
        <v>0</v>
      </c>
      <c r="R85" s="159">
        <v>121979.37</v>
      </c>
      <c r="S85" s="159">
        <v>2775301.3200000003</v>
      </c>
      <c r="T85" s="107" t="s">
        <v>18</v>
      </c>
      <c r="U85" s="159" t="s">
        <v>649</v>
      </c>
      <c r="V85" s="159">
        <v>32772.6</v>
      </c>
      <c r="W85" s="161">
        <v>5783.4</v>
      </c>
    </row>
    <row r="86" spans="1:24" s="174" customFormat="1" ht="30" customHeight="1" x14ac:dyDescent="0.25">
      <c r="A86" s="175">
        <f t="shared" si="1"/>
        <v>81</v>
      </c>
      <c r="B86" s="105" t="s">
        <v>430</v>
      </c>
      <c r="C86" s="105">
        <v>120446</v>
      </c>
      <c r="D86" s="176" t="s">
        <v>469</v>
      </c>
      <c r="E86" s="176" t="s">
        <v>404</v>
      </c>
      <c r="F86" s="76"/>
      <c r="G86" s="104">
        <v>43823</v>
      </c>
      <c r="H86" s="104">
        <v>44377</v>
      </c>
      <c r="I86" s="105" t="s">
        <v>141</v>
      </c>
      <c r="J86" s="105" t="s">
        <v>562</v>
      </c>
      <c r="K86" s="106" t="s">
        <v>468</v>
      </c>
      <c r="L86" s="105" t="s">
        <v>89</v>
      </c>
      <c r="M86" s="105"/>
      <c r="N86" s="159">
        <v>3173439.36</v>
      </c>
      <c r="O86" s="159">
        <v>560018.71</v>
      </c>
      <c r="P86" s="159">
        <v>2488972.04</v>
      </c>
      <c r="Q86" s="159">
        <v>0</v>
      </c>
      <c r="R86" s="159">
        <v>1006071.71</v>
      </c>
      <c r="S86" s="159">
        <v>7228501.8199999994</v>
      </c>
      <c r="T86" s="107" t="s">
        <v>18</v>
      </c>
      <c r="U86" s="159">
        <v>0</v>
      </c>
      <c r="V86" s="159">
        <v>1937974.5800000003</v>
      </c>
      <c r="W86" s="161">
        <v>341995.5</v>
      </c>
    </row>
    <row r="87" spans="1:24" s="174" customFormat="1" ht="30" customHeight="1" x14ac:dyDescent="0.25">
      <c r="A87" s="175">
        <f t="shared" si="1"/>
        <v>82</v>
      </c>
      <c r="B87" s="105" t="s">
        <v>650</v>
      </c>
      <c r="C87" s="105">
        <v>121474</v>
      </c>
      <c r="D87" s="176" t="s">
        <v>486</v>
      </c>
      <c r="E87" s="176" t="s">
        <v>404</v>
      </c>
      <c r="F87" s="76"/>
      <c r="G87" s="104">
        <v>43880</v>
      </c>
      <c r="H87" s="104">
        <v>44592</v>
      </c>
      <c r="I87" s="105" t="s">
        <v>141</v>
      </c>
      <c r="J87" s="105" t="s">
        <v>562</v>
      </c>
      <c r="K87" s="106" t="s">
        <v>468</v>
      </c>
      <c r="L87" s="105" t="s">
        <v>89</v>
      </c>
      <c r="M87" s="105"/>
      <c r="N87" s="159">
        <v>18135890.91</v>
      </c>
      <c r="O87" s="159">
        <v>2773724.5</v>
      </c>
      <c r="P87" s="159">
        <v>426726.85</v>
      </c>
      <c r="Q87" s="159">
        <v>0</v>
      </c>
      <c r="R87" s="159">
        <v>0</v>
      </c>
      <c r="S87" s="159">
        <v>21336342.260000002</v>
      </c>
      <c r="T87" s="107" t="s">
        <v>18</v>
      </c>
      <c r="U87" s="159">
        <v>0</v>
      </c>
      <c r="V87" s="159">
        <v>52438.18</v>
      </c>
      <c r="W87" s="161">
        <v>8019.96</v>
      </c>
    </row>
    <row r="88" spans="1:24" s="174" customFormat="1" ht="30" customHeight="1" x14ac:dyDescent="0.25">
      <c r="A88" s="175">
        <f t="shared" si="1"/>
        <v>83</v>
      </c>
      <c r="B88" s="105" t="s">
        <v>430</v>
      </c>
      <c r="C88" s="105">
        <v>121563</v>
      </c>
      <c r="D88" s="176" t="s">
        <v>467</v>
      </c>
      <c r="E88" s="176" t="s">
        <v>404</v>
      </c>
      <c r="F88" s="76"/>
      <c r="G88" s="104">
        <v>43823</v>
      </c>
      <c r="H88" s="104">
        <v>44377</v>
      </c>
      <c r="I88" s="105" t="s">
        <v>141</v>
      </c>
      <c r="J88" s="105" t="s">
        <v>562</v>
      </c>
      <c r="K88" s="106" t="s">
        <v>468</v>
      </c>
      <c r="L88" s="105" t="s">
        <v>89</v>
      </c>
      <c r="M88" s="105"/>
      <c r="N88" s="159">
        <v>6825033.6200000001</v>
      </c>
      <c r="O88" s="159">
        <v>1204417.71</v>
      </c>
      <c r="P88" s="159">
        <v>5352967.55</v>
      </c>
      <c r="Q88" s="159">
        <v>0</v>
      </c>
      <c r="R88" s="159">
        <v>2235739.71</v>
      </c>
      <c r="S88" s="159">
        <v>15618158.59</v>
      </c>
      <c r="T88" s="107" t="s">
        <v>18</v>
      </c>
      <c r="U88" s="159">
        <v>0</v>
      </c>
      <c r="V88" s="159">
        <v>4616979.8199999994</v>
      </c>
      <c r="W88" s="161">
        <v>814761.16</v>
      </c>
    </row>
    <row r="89" spans="1:24" s="174" customFormat="1" ht="30" customHeight="1" x14ac:dyDescent="0.25">
      <c r="A89" s="175">
        <f t="shared" si="1"/>
        <v>84</v>
      </c>
      <c r="B89" s="105" t="s">
        <v>430</v>
      </c>
      <c r="C89" s="105">
        <v>121658</v>
      </c>
      <c r="D89" s="176" t="s">
        <v>432</v>
      </c>
      <c r="E89" s="176" t="s">
        <v>433</v>
      </c>
      <c r="F89" s="76"/>
      <c r="G89" s="104">
        <v>43651</v>
      </c>
      <c r="H89" s="104">
        <v>44561</v>
      </c>
      <c r="I89" s="105" t="s">
        <v>141</v>
      </c>
      <c r="J89" s="105" t="s">
        <v>562</v>
      </c>
      <c r="K89" s="106" t="s">
        <v>433</v>
      </c>
      <c r="L89" s="105" t="s">
        <v>89</v>
      </c>
      <c r="M89" s="105"/>
      <c r="N89" s="159">
        <v>680456.67</v>
      </c>
      <c r="O89" s="159">
        <v>120080.59</v>
      </c>
      <c r="P89" s="159">
        <v>533691.51</v>
      </c>
      <c r="Q89" s="159">
        <v>0</v>
      </c>
      <c r="R89" s="159">
        <v>128725.69</v>
      </c>
      <c r="S89" s="159">
        <v>1462954.46</v>
      </c>
      <c r="T89" s="107" t="s">
        <v>18</v>
      </c>
      <c r="U89" s="159">
        <v>0</v>
      </c>
      <c r="V89" s="159">
        <v>35408.97</v>
      </c>
      <c r="W89" s="161">
        <v>6248.65</v>
      </c>
    </row>
    <row r="90" spans="1:24" s="174" customFormat="1" ht="30" customHeight="1" x14ac:dyDescent="0.25">
      <c r="A90" s="175">
        <f t="shared" si="1"/>
        <v>85</v>
      </c>
      <c r="B90" s="105" t="s">
        <v>650</v>
      </c>
      <c r="C90" s="105">
        <v>121793</v>
      </c>
      <c r="D90" s="176" t="s">
        <v>485</v>
      </c>
      <c r="E90" s="176" t="s">
        <v>473</v>
      </c>
      <c r="F90" s="76"/>
      <c r="G90" s="104">
        <v>43853</v>
      </c>
      <c r="H90" s="104">
        <v>44561</v>
      </c>
      <c r="I90" s="105" t="s">
        <v>141</v>
      </c>
      <c r="J90" s="105" t="s">
        <v>562</v>
      </c>
      <c r="K90" s="106" t="s">
        <v>388</v>
      </c>
      <c r="L90" s="105" t="s">
        <v>89</v>
      </c>
      <c r="M90" s="105"/>
      <c r="N90" s="159">
        <v>7142729.7599999998</v>
      </c>
      <c r="O90" s="159">
        <v>1092417.48</v>
      </c>
      <c r="P90" s="159">
        <v>168064.24</v>
      </c>
      <c r="Q90" s="159">
        <v>0</v>
      </c>
      <c r="R90" s="159">
        <v>507.7</v>
      </c>
      <c r="S90" s="159">
        <v>8403719.1799999997</v>
      </c>
      <c r="T90" s="107" t="s">
        <v>18</v>
      </c>
      <c r="U90" s="159">
        <v>0</v>
      </c>
      <c r="V90" s="159">
        <v>82620</v>
      </c>
      <c r="W90" s="161">
        <v>12636</v>
      </c>
    </row>
    <row r="91" spans="1:24" s="174" customFormat="1" ht="30" customHeight="1" x14ac:dyDescent="0.25">
      <c r="A91" s="175">
        <f t="shared" si="1"/>
        <v>86</v>
      </c>
      <c r="B91" s="105" t="s">
        <v>650</v>
      </c>
      <c r="C91" s="105">
        <v>125760</v>
      </c>
      <c r="D91" s="176" t="s">
        <v>488</v>
      </c>
      <c r="E91" s="176" t="s">
        <v>455</v>
      </c>
      <c r="F91" s="76"/>
      <c r="G91" s="104">
        <v>43913</v>
      </c>
      <c r="H91" s="104">
        <v>44561</v>
      </c>
      <c r="I91" s="105" t="s">
        <v>141</v>
      </c>
      <c r="J91" s="105" t="s">
        <v>562</v>
      </c>
      <c r="K91" s="106" t="s">
        <v>490</v>
      </c>
      <c r="L91" s="105" t="s">
        <v>89</v>
      </c>
      <c r="M91" s="105"/>
      <c r="N91" s="159">
        <v>9954188.5800000001</v>
      </c>
      <c r="O91" s="159">
        <v>1522405.32</v>
      </c>
      <c r="P91" s="159">
        <v>234216.2</v>
      </c>
      <c r="Q91" s="159">
        <v>0</v>
      </c>
      <c r="R91" s="159">
        <v>35726.99</v>
      </c>
      <c r="S91" s="159">
        <v>11746537.09</v>
      </c>
      <c r="T91" s="107" t="s">
        <v>18</v>
      </c>
      <c r="U91" s="159">
        <v>0</v>
      </c>
      <c r="V91" s="159">
        <v>248327.5</v>
      </c>
      <c r="W91" s="161">
        <v>37979.5</v>
      </c>
    </row>
    <row r="92" spans="1:24" s="174" customFormat="1" ht="30" customHeight="1" x14ac:dyDescent="0.25">
      <c r="A92" s="175">
        <f t="shared" si="1"/>
        <v>87</v>
      </c>
      <c r="B92" s="105">
        <v>4.0999999999999996</v>
      </c>
      <c r="C92" s="105">
        <v>127388</v>
      </c>
      <c r="D92" s="176" t="s">
        <v>513</v>
      </c>
      <c r="E92" s="176" t="s">
        <v>404</v>
      </c>
      <c r="F92" s="76"/>
      <c r="G92" s="104">
        <v>43948</v>
      </c>
      <c r="H92" s="104">
        <v>44681</v>
      </c>
      <c r="I92" s="105" t="s">
        <v>141</v>
      </c>
      <c r="J92" s="105" t="s">
        <v>562</v>
      </c>
      <c r="K92" s="106" t="s">
        <v>514</v>
      </c>
      <c r="L92" s="105" t="s">
        <v>89</v>
      </c>
      <c r="M92" s="105"/>
      <c r="N92" s="159">
        <v>30715095.629999999</v>
      </c>
      <c r="O92" s="159">
        <v>4697602.8499999996</v>
      </c>
      <c r="P92" s="159">
        <v>722708.13</v>
      </c>
      <c r="Q92" s="159">
        <v>0</v>
      </c>
      <c r="R92" s="159">
        <v>4240800</v>
      </c>
      <c r="S92" s="159">
        <v>40376206.609999999</v>
      </c>
      <c r="T92" s="107" t="s">
        <v>18</v>
      </c>
      <c r="U92" s="159">
        <v>0</v>
      </c>
      <c r="V92" s="159">
        <v>0</v>
      </c>
      <c r="W92" s="161">
        <v>0</v>
      </c>
    </row>
    <row r="93" spans="1:24" s="174" customFormat="1" ht="30" customHeight="1" x14ac:dyDescent="0.25">
      <c r="A93" s="175">
        <f t="shared" si="1"/>
        <v>88</v>
      </c>
      <c r="B93" s="105">
        <v>4.0999999999999996</v>
      </c>
      <c r="C93" s="105">
        <v>127395</v>
      </c>
      <c r="D93" s="176" t="s">
        <v>515</v>
      </c>
      <c r="E93" s="176" t="s">
        <v>404</v>
      </c>
      <c r="F93" s="76"/>
      <c r="G93" s="104">
        <v>43944</v>
      </c>
      <c r="H93" s="104">
        <v>45199</v>
      </c>
      <c r="I93" s="105" t="s">
        <v>141</v>
      </c>
      <c r="J93" s="105" t="s">
        <v>562</v>
      </c>
      <c r="K93" s="106" t="s">
        <v>514</v>
      </c>
      <c r="L93" s="105" t="s">
        <v>89</v>
      </c>
      <c r="M93" s="105"/>
      <c r="N93" s="159">
        <v>95865540.900000006</v>
      </c>
      <c r="O93" s="159">
        <v>14661788.59</v>
      </c>
      <c r="P93" s="159">
        <v>2255659.7799999998</v>
      </c>
      <c r="Q93" s="159">
        <v>0</v>
      </c>
      <c r="R93" s="159">
        <v>9895200</v>
      </c>
      <c r="S93" s="159">
        <v>122678189.27000001</v>
      </c>
      <c r="T93" s="107" t="s">
        <v>18</v>
      </c>
      <c r="U93" s="159">
        <v>0</v>
      </c>
      <c r="V93" s="159">
        <v>0</v>
      </c>
      <c r="W93" s="161">
        <v>0</v>
      </c>
    </row>
    <row r="94" spans="1:24" s="174" customFormat="1" ht="30" customHeight="1" x14ac:dyDescent="0.25">
      <c r="A94" s="175">
        <f t="shared" si="1"/>
        <v>89</v>
      </c>
      <c r="B94" s="105" t="s">
        <v>651</v>
      </c>
      <c r="C94" s="105">
        <v>127530</v>
      </c>
      <c r="D94" s="176" t="s">
        <v>563</v>
      </c>
      <c r="E94" s="176" t="s">
        <v>404</v>
      </c>
      <c r="F94" s="76"/>
      <c r="G94" s="104">
        <v>44061</v>
      </c>
      <c r="H94" s="104">
        <v>44651</v>
      </c>
      <c r="I94" s="105" t="s">
        <v>141</v>
      </c>
      <c r="J94" s="105" t="s">
        <v>562</v>
      </c>
      <c r="K94" s="106" t="s">
        <v>468</v>
      </c>
      <c r="L94" s="105" t="s">
        <v>89</v>
      </c>
      <c r="M94" s="105"/>
      <c r="N94" s="159">
        <v>9174307.5</v>
      </c>
      <c r="O94" s="159">
        <v>1403129.4</v>
      </c>
      <c r="P94" s="159">
        <v>215866.06</v>
      </c>
      <c r="Q94" s="159">
        <v>0</v>
      </c>
      <c r="R94" s="159">
        <v>0</v>
      </c>
      <c r="S94" s="159">
        <v>10793302.960000001</v>
      </c>
      <c r="T94" s="107" t="s">
        <v>18</v>
      </c>
      <c r="U94" s="159">
        <v>0</v>
      </c>
      <c r="V94" s="159">
        <v>273277.23</v>
      </c>
      <c r="W94" s="161">
        <v>41795.339999999997</v>
      </c>
    </row>
    <row r="95" spans="1:24" s="174" customFormat="1" ht="30" customHeight="1" x14ac:dyDescent="0.25">
      <c r="A95" s="175">
        <f t="shared" si="1"/>
        <v>90</v>
      </c>
      <c r="B95" s="105" t="s">
        <v>651</v>
      </c>
      <c r="C95" s="105">
        <v>126399</v>
      </c>
      <c r="D95" s="176" t="s">
        <v>471</v>
      </c>
      <c r="E95" s="176" t="s">
        <v>404</v>
      </c>
      <c r="F95" s="76"/>
      <c r="G95" s="104">
        <v>43817</v>
      </c>
      <c r="H95" s="104">
        <v>44165</v>
      </c>
      <c r="I95" s="105" t="s">
        <v>141</v>
      </c>
      <c r="J95" s="105" t="s">
        <v>562</v>
      </c>
      <c r="K95" s="106" t="s">
        <v>468</v>
      </c>
      <c r="L95" s="105" t="s">
        <v>89</v>
      </c>
      <c r="M95" s="105"/>
      <c r="N95" s="159">
        <v>1207129.82</v>
      </c>
      <c r="O95" s="159">
        <v>184619.85</v>
      </c>
      <c r="P95" s="159">
        <v>28403.06</v>
      </c>
      <c r="Q95" s="159">
        <v>0</v>
      </c>
      <c r="R95" s="159">
        <v>7488.57</v>
      </c>
      <c r="S95" s="159">
        <v>1427641.3000000003</v>
      </c>
      <c r="T95" s="107" t="s">
        <v>20</v>
      </c>
      <c r="U95" s="159">
        <v>0</v>
      </c>
      <c r="V95" s="159">
        <v>1034937.98</v>
      </c>
      <c r="W95" s="161">
        <v>158284.60999999999</v>
      </c>
    </row>
    <row r="96" spans="1:24" s="174" customFormat="1" ht="30" customHeight="1" x14ac:dyDescent="0.25">
      <c r="A96" s="175">
        <f t="shared" si="1"/>
        <v>91</v>
      </c>
      <c r="B96" s="105" t="s">
        <v>651</v>
      </c>
      <c r="C96" s="105">
        <v>126400</v>
      </c>
      <c r="D96" s="176" t="s">
        <v>470</v>
      </c>
      <c r="E96" s="176" t="s">
        <v>404</v>
      </c>
      <c r="F96" s="76"/>
      <c r="G96" s="104">
        <v>43740</v>
      </c>
      <c r="H96" s="104">
        <v>44377</v>
      </c>
      <c r="I96" s="105" t="s">
        <v>141</v>
      </c>
      <c r="J96" s="105" t="s">
        <v>562</v>
      </c>
      <c r="K96" s="106" t="s">
        <v>468</v>
      </c>
      <c r="L96" s="105" t="s">
        <v>89</v>
      </c>
      <c r="M96" s="105"/>
      <c r="N96" s="159">
        <v>6018613.2599999998</v>
      </c>
      <c r="O96" s="159">
        <v>920493.8</v>
      </c>
      <c r="P96" s="159">
        <v>141614.43</v>
      </c>
      <c r="Q96" s="159">
        <v>0</v>
      </c>
      <c r="R96" s="159">
        <v>0</v>
      </c>
      <c r="S96" s="159">
        <v>7080721.4899999993</v>
      </c>
      <c r="T96" s="107" t="s">
        <v>18</v>
      </c>
      <c r="U96" s="159" t="s">
        <v>652</v>
      </c>
      <c r="V96" s="159">
        <v>3907004.14</v>
      </c>
      <c r="W96" s="161">
        <v>597541.77</v>
      </c>
    </row>
    <row r="97" spans="1:23" s="177" customFormat="1" ht="30" customHeight="1" x14ac:dyDescent="0.25">
      <c r="A97" s="175">
        <f t="shared" si="1"/>
        <v>92</v>
      </c>
      <c r="B97" s="105" t="s">
        <v>435</v>
      </c>
      <c r="C97" s="105">
        <v>122305</v>
      </c>
      <c r="D97" s="176" t="s">
        <v>360</v>
      </c>
      <c r="E97" s="176" t="s">
        <v>361</v>
      </c>
      <c r="F97" s="76"/>
      <c r="G97" s="104">
        <v>43551</v>
      </c>
      <c r="H97" s="104">
        <v>44620</v>
      </c>
      <c r="I97" s="105" t="s">
        <v>141</v>
      </c>
      <c r="J97" s="105" t="s">
        <v>562</v>
      </c>
      <c r="K97" s="106" t="s">
        <v>188</v>
      </c>
      <c r="L97" s="105" t="s">
        <v>89</v>
      </c>
      <c r="M97" s="105"/>
      <c r="N97" s="159">
        <v>6750006.1399999997</v>
      </c>
      <c r="O97" s="159">
        <v>1031559.75</v>
      </c>
      <c r="P97" s="159">
        <v>159617.79999999999</v>
      </c>
      <c r="Q97" s="159">
        <v>0</v>
      </c>
      <c r="R97" s="159">
        <v>4794869.01</v>
      </c>
      <c r="S97" s="159">
        <v>12736052.699999999</v>
      </c>
      <c r="T97" s="107" t="s">
        <v>18</v>
      </c>
      <c r="U97" s="159">
        <v>0</v>
      </c>
      <c r="V97" s="159">
        <v>2004905.08</v>
      </c>
      <c r="W97" s="161">
        <v>306396.65000000002</v>
      </c>
    </row>
    <row r="98" spans="1:23" s="177" customFormat="1" ht="30" customHeight="1" x14ac:dyDescent="0.25">
      <c r="A98" s="175">
        <f t="shared" si="1"/>
        <v>93</v>
      </c>
      <c r="B98" s="105" t="s">
        <v>436</v>
      </c>
      <c r="C98" s="105">
        <v>116503</v>
      </c>
      <c r="D98" s="176" t="s">
        <v>371</v>
      </c>
      <c r="E98" s="176" t="s">
        <v>372</v>
      </c>
      <c r="F98" s="76"/>
      <c r="G98" s="104">
        <v>43592</v>
      </c>
      <c r="H98" s="104">
        <v>44926</v>
      </c>
      <c r="I98" s="105" t="s">
        <v>141</v>
      </c>
      <c r="J98" s="105" t="s">
        <v>562</v>
      </c>
      <c r="K98" s="106" t="s">
        <v>373</v>
      </c>
      <c r="L98" s="105" t="s">
        <v>89</v>
      </c>
      <c r="M98" s="105"/>
      <c r="N98" s="159">
        <v>5000558.26</v>
      </c>
      <c r="O98" s="159">
        <v>764791.26</v>
      </c>
      <c r="P98" s="159">
        <v>117660.19</v>
      </c>
      <c r="Q98" s="159">
        <v>0</v>
      </c>
      <c r="R98" s="159">
        <v>223516.58</v>
      </c>
      <c r="S98" s="159">
        <v>6106526.29</v>
      </c>
      <c r="T98" s="107" t="s">
        <v>18</v>
      </c>
      <c r="U98" s="159" t="s">
        <v>649</v>
      </c>
      <c r="V98" s="159">
        <v>72863.149999999994</v>
      </c>
      <c r="W98" s="161">
        <v>11143.77</v>
      </c>
    </row>
    <row r="99" spans="1:23" s="177" customFormat="1" ht="30" customHeight="1" x14ac:dyDescent="0.25">
      <c r="A99" s="175">
        <f t="shared" si="1"/>
        <v>94</v>
      </c>
      <c r="B99" s="105" t="s">
        <v>437</v>
      </c>
      <c r="C99" s="105">
        <v>114382</v>
      </c>
      <c r="D99" s="176" t="s">
        <v>377</v>
      </c>
      <c r="E99" s="176" t="s">
        <v>378</v>
      </c>
      <c r="F99" s="76" t="e">
        <v>#N/A</v>
      </c>
      <c r="G99" s="104">
        <v>43532</v>
      </c>
      <c r="H99" s="104">
        <v>44804</v>
      </c>
      <c r="I99" s="105" t="s">
        <v>141</v>
      </c>
      <c r="J99" s="105" t="s">
        <v>562</v>
      </c>
      <c r="K99" s="106" t="s">
        <v>205</v>
      </c>
      <c r="L99" s="105" t="s">
        <v>89</v>
      </c>
      <c r="M99" s="105">
        <v>89</v>
      </c>
      <c r="N99" s="159">
        <v>525443.61</v>
      </c>
      <c r="O99" s="159">
        <v>80361.97</v>
      </c>
      <c r="P99" s="159">
        <v>12363.38</v>
      </c>
      <c r="Q99" s="159">
        <v>0</v>
      </c>
      <c r="R99" s="159">
        <v>398821.97</v>
      </c>
      <c r="S99" s="159">
        <v>1016990.9299999999</v>
      </c>
      <c r="T99" s="107" t="s">
        <v>18</v>
      </c>
      <c r="U99" s="159" t="s">
        <v>653</v>
      </c>
      <c r="V99" s="159">
        <v>33926.35</v>
      </c>
      <c r="W99" s="161">
        <v>5188.7299999999996</v>
      </c>
    </row>
    <row r="100" spans="1:23" s="183" customFormat="1" ht="30" customHeight="1" x14ac:dyDescent="0.25">
      <c r="A100" s="175">
        <f t="shared" si="1"/>
        <v>95</v>
      </c>
      <c r="B100" s="178" t="s">
        <v>437</v>
      </c>
      <c r="C100" s="178">
        <v>116344</v>
      </c>
      <c r="D100" s="179" t="s">
        <v>379</v>
      </c>
      <c r="E100" s="179" t="s">
        <v>378</v>
      </c>
      <c r="F100" s="179" t="e">
        <v>#N/A</v>
      </c>
      <c r="G100" s="180">
        <v>43532</v>
      </c>
      <c r="H100" s="180">
        <v>44773</v>
      </c>
      <c r="I100" s="178" t="s">
        <v>141</v>
      </c>
      <c r="J100" s="178" t="s">
        <v>562</v>
      </c>
      <c r="K100" s="178" t="s">
        <v>205</v>
      </c>
      <c r="L100" s="178" t="s">
        <v>89</v>
      </c>
      <c r="M100" s="178">
        <v>89</v>
      </c>
      <c r="N100" s="181">
        <v>10062264.960000001</v>
      </c>
      <c r="O100" s="181">
        <v>1538934.64</v>
      </c>
      <c r="P100" s="181">
        <v>236759.18</v>
      </c>
      <c r="Q100" s="181">
        <v>0</v>
      </c>
      <c r="R100" s="181">
        <v>1922020.3</v>
      </c>
      <c r="S100" s="181">
        <v>13759979.080000002</v>
      </c>
      <c r="T100" s="182" t="s">
        <v>18</v>
      </c>
      <c r="U100" s="181">
        <v>0</v>
      </c>
      <c r="V100" s="181">
        <v>202290.25</v>
      </c>
      <c r="W100" s="181">
        <v>30938.48</v>
      </c>
    </row>
    <row r="101" spans="1:23" s="183" customFormat="1" ht="30" customHeight="1" x14ac:dyDescent="0.25">
      <c r="A101" s="175">
        <f t="shared" si="1"/>
        <v>96</v>
      </c>
      <c r="B101" s="178" t="s">
        <v>438</v>
      </c>
      <c r="C101" s="184">
        <v>123471</v>
      </c>
      <c r="D101" s="179" t="s">
        <v>493</v>
      </c>
      <c r="E101" s="179" t="s">
        <v>494</v>
      </c>
      <c r="F101" s="179" t="s">
        <v>385</v>
      </c>
      <c r="G101" s="180">
        <v>43437</v>
      </c>
      <c r="H101" s="180">
        <v>44347</v>
      </c>
      <c r="I101" s="178" t="s">
        <v>141</v>
      </c>
      <c r="J101" s="178" t="s">
        <v>562</v>
      </c>
      <c r="K101" s="178" t="s">
        <v>495</v>
      </c>
      <c r="L101" s="178" t="s">
        <v>89</v>
      </c>
      <c r="M101" s="178">
        <v>34</v>
      </c>
      <c r="N101" s="181">
        <v>11590751.470000001</v>
      </c>
      <c r="O101" s="181">
        <v>1772703.17</v>
      </c>
      <c r="P101" s="181">
        <v>272723.57</v>
      </c>
      <c r="Q101" s="181">
        <v>0</v>
      </c>
      <c r="R101" s="181">
        <v>0</v>
      </c>
      <c r="S101" s="181">
        <v>13636178.210000001</v>
      </c>
      <c r="T101" s="182" t="s">
        <v>18</v>
      </c>
      <c r="U101" s="181" t="s">
        <v>654</v>
      </c>
      <c r="V101" s="181">
        <v>10406838.750000002</v>
      </c>
      <c r="W101" s="181">
        <v>1591634.18</v>
      </c>
    </row>
    <row r="102" spans="1:23" s="177" customFormat="1" ht="30" customHeight="1" x14ac:dyDescent="0.25">
      <c r="A102" s="175">
        <f t="shared" si="1"/>
        <v>97</v>
      </c>
      <c r="B102" s="105" t="s">
        <v>438</v>
      </c>
      <c r="C102" s="185">
        <v>124341</v>
      </c>
      <c r="D102" s="176" t="s">
        <v>496</v>
      </c>
      <c r="E102" s="176" t="s">
        <v>494</v>
      </c>
      <c r="F102" s="76" t="s">
        <v>385</v>
      </c>
      <c r="G102" s="104">
        <v>43437</v>
      </c>
      <c r="H102" s="104">
        <v>44712</v>
      </c>
      <c r="I102" s="105" t="s">
        <v>141</v>
      </c>
      <c r="J102" s="105" t="s">
        <v>562</v>
      </c>
      <c r="K102" s="106" t="s">
        <v>495</v>
      </c>
      <c r="L102" s="105" t="s">
        <v>89</v>
      </c>
      <c r="M102" s="105">
        <v>34</v>
      </c>
      <c r="N102" s="159">
        <v>14693725.32</v>
      </c>
      <c r="O102" s="159">
        <v>2247275.62</v>
      </c>
      <c r="P102" s="159">
        <v>345749.45</v>
      </c>
      <c r="Q102" s="159">
        <v>0</v>
      </c>
      <c r="R102" s="159">
        <v>1007865.89</v>
      </c>
      <c r="S102" s="159">
        <v>18294616.280000001</v>
      </c>
      <c r="T102" s="107" t="s">
        <v>18</v>
      </c>
      <c r="U102" s="159" t="s">
        <v>655</v>
      </c>
      <c r="V102" s="159">
        <v>11711808.27</v>
      </c>
      <c r="W102" s="161">
        <v>1791217.68</v>
      </c>
    </row>
    <row r="103" spans="1:23" s="177" customFormat="1" ht="30" customHeight="1" x14ac:dyDescent="0.25">
      <c r="A103" s="175">
        <f t="shared" si="1"/>
        <v>98</v>
      </c>
      <c r="B103" s="105" t="s">
        <v>439</v>
      </c>
      <c r="C103" s="105">
        <v>113119</v>
      </c>
      <c r="D103" s="176" t="s">
        <v>387</v>
      </c>
      <c r="E103" s="176" t="s">
        <v>358</v>
      </c>
      <c r="F103" s="76"/>
      <c r="G103" s="104">
        <v>43614</v>
      </c>
      <c r="H103" s="104">
        <v>45016</v>
      </c>
      <c r="I103" s="105" t="s">
        <v>141</v>
      </c>
      <c r="J103" s="105" t="s">
        <v>562</v>
      </c>
      <c r="K103" s="106" t="s">
        <v>388</v>
      </c>
      <c r="L103" s="105" t="s">
        <v>89</v>
      </c>
      <c r="M103" s="105"/>
      <c r="N103" s="159">
        <v>18468286.16</v>
      </c>
      <c r="O103" s="159">
        <v>2824561.39</v>
      </c>
      <c r="P103" s="159">
        <v>434547.91</v>
      </c>
      <c r="Q103" s="159">
        <v>0</v>
      </c>
      <c r="R103" s="159">
        <v>750926.84</v>
      </c>
      <c r="S103" s="159">
        <v>22478322.300000001</v>
      </c>
      <c r="T103" s="107" t="s">
        <v>18</v>
      </c>
      <c r="U103" s="159">
        <v>0</v>
      </c>
      <c r="V103" s="159">
        <v>119792.7</v>
      </c>
      <c r="W103" s="161">
        <v>18321.21</v>
      </c>
    </row>
    <row r="104" spans="1:23" s="177" customFormat="1" ht="30" customHeight="1" x14ac:dyDescent="0.25">
      <c r="A104" s="175">
        <f t="shared" si="1"/>
        <v>99</v>
      </c>
      <c r="B104" s="105" t="s">
        <v>439</v>
      </c>
      <c r="C104" s="105">
        <v>116873</v>
      </c>
      <c r="D104" s="176" t="s">
        <v>389</v>
      </c>
      <c r="E104" s="176" t="s">
        <v>358</v>
      </c>
      <c r="F104" s="76"/>
      <c r="G104" s="104">
        <v>43614</v>
      </c>
      <c r="H104" s="104">
        <v>45016</v>
      </c>
      <c r="I104" s="105" t="s">
        <v>141</v>
      </c>
      <c r="J104" s="105" t="s">
        <v>562</v>
      </c>
      <c r="K104" s="106" t="s">
        <v>388</v>
      </c>
      <c r="L104" s="105" t="s">
        <v>89</v>
      </c>
      <c r="M104" s="105"/>
      <c r="N104" s="159">
        <v>16395925.869999999</v>
      </c>
      <c r="O104" s="159">
        <v>2507612.19</v>
      </c>
      <c r="P104" s="159">
        <v>385786.49</v>
      </c>
      <c r="Q104" s="159">
        <v>0</v>
      </c>
      <c r="R104" s="159">
        <v>698435.14</v>
      </c>
      <c r="S104" s="159">
        <v>19987759.689999998</v>
      </c>
      <c r="T104" s="107" t="s">
        <v>18</v>
      </c>
      <c r="U104" s="159">
        <v>0</v>
      </c>
      <c r="V104" s="159">
        <v>204846.30999999997</v>
      </c>
      <c r="W104" s="161">
        <v>31329.43</v>
      </c>
    </row>
    <row r="105" spans="1:23" s="177" customFormat="1" ht="30" customHeight="1" x14ac:dyDescent="0.25">
      <c r="A105" s="175">
        <f t="shared" si="1"/>
        <v>100</v>
      </c>
      <c r="B105" s="105" t="s">
        <v>729</v>
      </c>
      <c r="C105" s="105">
        <v>127877</v>
      </c>
      <c r="D105" s="176" t="s">
        <v>730</v>
      </c>
      <c r="E105" s="176" t="s">
        <v>731</v>
      </c>
      <c r="F105" s="76"/>
      <c r="G105" s="104">
        <v>44181</v>
      </c>
      <c r="H105" s="104">
        <v>45260</v>
      </c>
      <c r="I105" s="105"/>
      <c r="J105" s="105" t="s">
        <v>562</v>
      </c>
      <c r="K105" s="106" t="s">
        <v>732</v>
      </c>
      <c r="L105" s="105" t="s">
        <v>89</v>
      </c>
      <c r="M105" s="105"/>
      <c r="N105" s="159">
        <v>1770898.71</v>
      </c>
      <c r="O105" s="159">
        <v>708359.44</v>
      </c>
      <c r="P105" s="159">
        <v>50597.13</v>
      </c>
      <c r="Q105" s="159">
        <v>0</v>
      </c>
      <c r="R105" s="159">
        <v>11936.13</v>
      </c>
      <c r="S105" s="159">
        <v>2541791.4099999997</v>
      </c>
      <c r="T105" s="107" t="s">
        <v>18</v>
      </c>
      <c r="U105" s="159">
        <v>0</v>
      </c>
      <c r="V105" s="159">
        <v>0</v>
      </c>
      <c r="W105" s="161">
        <v>0</v>
      </c>
    </row>
    <row r="106" spans="1:23" s="177" customFormat="1" ht="30" customHeight="1" x14ac:dyDescent="0.25">
      <c r="A106" s="175">
        <f t="shared" si="1"/>
        <v>101</v>
      </c>
      <c r="B106" s="105" t="s">
        <v>441</v>
      </c>
      <c r="C106" s="105">
        <v>127769</v>
      </c>
      <c r="D106" s="176" t="s">
        <v>564</v>
      </c>
      <c r="E106" s="176" t="s">
        <v>565</v>
      </c>
      <c r="F106" s="76"/>
      <c r="G106" s="104">
        <v>44092</v>
      </c>
      <c r="H106" s="104">
        <v>45230</v>
      </c>
      <c r="I106" s="105" t="s">
        <v>141</v>
      </c>
      <c r="J106" s="105" t="s">
        <v>562</v>
      </c>
      <c r="K106" s="106" t="s">
        <v>566</v>
      </c>
      <c r="L106" s="105" t="s">
        <v>89</v>
      </c>
      <c r="M106" s="105"/>
      <c r="N106" s="159">
        <v>1761675.41</v>
      </c>
      <c r="O106" s="159">
        <v>704670.12</v>
      </c>
      <c r="P106" s="159">
        <v>50333.62</v>
      </c>
      <c r="Q106" s="159">
        <v>0</v>
      </c>
      <c r="R106" s="159">
        <v>8789.2800000000007</v>
      </c>
      <c r="S106" s="159">
        <v>2525468.4299999997</v>
      </c>
      <c r="T106" s="107" t="s">
        <v>18</v>
      </c>
      <c r="U106" s="159">
        <v>0</v>
      </c>
      <c r="V106" s="159">
        <v>0</v>
      </c>
      <c r="W106" s="161">
        <v>0</v>
      </c>
    </row>
    <row r="107" spans="1:23" s="177" customFormat="1" ht="30" customHeight="1" x14ac:dyDescent="0.25">
      <c r="A107" s="175">
        <f t="shared" si="1"/>
        <v>102</v>
      </c>
      <c r="B107" s="105" t="s">
        <v>441</v>
      </c>
      <c r="C107" s="105">
        <v>127773</v>
      </c>
      <c r="D107" s="176" t="s">
        <v>567</v>
      </c>
      <c r="E107" s="176" t="s">
        <v>568</v>
      </c>
      <c r="F107" s="76"/>
      <c r="G107" s="104">
        <v>44092</v>
      </c>
      <c r="H107" s="104">
        <v>45138</v>
      </c>
      <c r="I107" s="105" t="s">
        <v>141</v>
      </c>
      <c r="J107" s="105" t="s">
        <v>562</v>
      </c>
      <c r="K107" s="106" t="s">
        <v>569</v>
      </c>
      <c r="L107" s="105" t="s">
        <v>89</v>
      </c>
      <c r="M107" s="105"/>
      <c r="N107" s="159">
        <v>3098777.55</v>
      </c>
      <c r="O107" s="159">
        <v>1239511.01</v>
      </c>
      <c r="P107" s="159">
        <v>88536.5</v>
      </c>
      <c r="Q107" s="159">
        <v>0</v>
      </c>
      <c r="R107" s="159">
        <v>576376.91</v>
      </c>
      <c r="S107" s="159">
        <v>5003201.97</v>
      </c>
      <c r="T107" s="107" t="s">
        <v>18</v>
      </c>
      <c r="U107" s="159">
        <v>0</v>
      </c>
      <c r="V107" s="159">
        <v>0</v>
      </c>
      <c r="W107" s="161">
        <v>0</v>
      </c>
    </row>
    <row r="108" spans="1:23" s="177" customFormat="1" ht="30" customHeight="1" x14ac:dyDescent="0.25">
      <c r="A108" s="175">
        <f t="shared" si="1"/>
        <v>103</v>
      </c>
      <c r="B108" s="105" t="s">
        <v>440</v>
      </c>
      <c r="C108" s="105">
        <v>120580</v>
      </c>
      <c r="D108" s="176" t="s">
        <v>402</v>
      </c>
      <c r="E108" s="176" t="s">
        <v>370</v>
      </c>
      <c r="F108" s="76" t="e">
        <v>#N/A</v>
      </c>
      <c r="G108" s="104">
        <v>43551</v>
      </c>
      <c r="H108" s="104">
        <v>45291</v>
      </c>
      <c r="I108" s="105" t="s">
        <v>141</v>
      </c>
      <c r="J108" s="105" t="s">
        <v>562</v>
      </c>
      <c r="K108" s="106" t="s">
        <v>194</v>
      </c>
      <c r="L108" s="105" t="s">
        <v>89</v>
      </c>
      <c r="M108" s="105">
        <v>53</v>
      </c>
      <c r="N108" s="159">
        <v>4763191.4800000004</v>
      </c>
      <c r="O108" s="159">
        <v>1905276.65</v>
      </c>
      <c r="P108" s="159">
        <v>136091.12</v>
      </c>
      <c r="Q108" s="159">
        <v>0</v>
      </c>
      <c r="R108" s="159">
        <v>1309097.82</v>
      </c>
      <c r="S108" s="159">
        <v>8113657.0700000012</v>
      </c>
      <c r="T108" s="107" t="s">
        <v>18</v>
      </c>
      <c r="U108" s="159" t="s">
        <v>656</v>
      </c>
      <c r="V108" s="159">
        <v>115595.85</v>
      </c>
      <c r="W108" s="161">
        <v>46238.35</v>
      </c>
    </row>
    <row r="109" spans="1:23" s="183" customFormat="1" ht="30" customHeight="1" x14ac:dyDescent="0.25">
      <c r="A109" s="175">
        <f t="shared" si="1"/>
        <v>104</v>
      </c>
      <c r="B109" s="178" t="s">
        <v>586</v>
      </c>
      <c r="C109" s="178">
        <v>123705</v>
      </c>
      <c r="D109" s="179" t="s">
        <v>497</v>
      </c>
      <c r="E109" s="179" t="s">
        <v>370</v>
      </c>
      <c r="F109" s="179" t="e">
        <v>#N/A</v>
      </c>
      <c r="G109" s="180">
        <v>43551</v>
      </c>
      <c r="H109" s="180">
        <v>44985</v>
      </c>
      <c r="I109" s="178" t="s">
        <v>141</v>
      </c>
      <c r="J109" s="178" t="s">
        <v>562</v>
      </c>
      <c r="K109" s="178" t="s">
        <v>194</v>
      </c>
      <c r="L109" s="178" t="s">
        <v>89</v>
      </c>
      <c r="M109" s="178">
        <v>53</v>
      </c>
      <c r="N109" s="181">
        <v>7487112.1399999997</v>
      </c>
      <c r="O109" s="181">
        <v>2994844.87</v>
      </c>
      <c r="P109" s="181">
        <v>213917.49</v>
      </c>
      <c r="Q109" s="181">
        <v>0</v>
      </c>
      <c r="R109" s="181">
        <v>146919.51</v>
      </c>
      <c r="S109" s="181">
        <v>10842794.01</v>
      </c>
      <c r="T109" s="182" t="s">
        <v>18</v>
      </c>
      <c r="U109" s="181">
        <v>0</v>
      </c>
      <c r="V109" s="181">
        <v>143413.65</v>
      </c>
      <c r="W109" s="181">
        <v>57365.45</v>
      </c>
    </row>
    <row r="110" spans="1:23" s="177" customFormat="1" ht="30" customHeight="1" x14ac:dyDescent="0.25">
      <c r="A110" s="175">
        <f t="shared" si="1"/>
        <v>105</v>
      </c>
      <c r="B110" s="105" t="s">
        <v>441</v>
      </c>
      <c r="C110" s="105">
        <v>126287</v>
      </c>
      <c r="D110" s="176" t="s">
        <v>442</v>
      </c>
      <c r="E110" s="176" t="s">
        <v>443</v>
      </c>
      <c r="F110" s="76"/>
      <c r="G110" s="104">
        <v>43655</v>
      </c>
      <c r="H110" s="104">
        <v>44742</v>
      </c>
      <c r="I110" s="105" t="s">
        <v>141</v>
      </c>
      <c r="J110" s="105" t="s">
        <v>562</v>
      </c>
      <c r="K110" s="106" t="s">
        <v>444</v>
      </c>
      <c r="L110" s="105" t="s">
        <v>89</v>
      </c>
      <c r="M110" s="105"/>
      <c r="N110" s="159">
        <v>1728227.01</v>
      </c>
      <c r="O110" s="159">
        <v>691290.8</v>
      </c>
      <c r="P110" s="159">
        <v>49377.91</v>
      </c>
      <c r="Q110" s="159">
        <v>0</v>
      </c>
      <c r="R110" s="159">
        <v>18968.04</v>
      </c>
      <c r="S110" s="159">
        <v>2487863.7600000002</v>
      </c>
      <c r="T110" s="107" t="s">
        <v>18</v>
      </c>
      <c r="U110" s="159">
        <v>0</v>
      </c>
      <c r="V110" s="159">
        <v>94962</v>
      </c>
      <c r="W110" s="161">
        <v>37984.800000000003</v>
      </c>
    </row>
    <row r="111" spans="1:23" s="177" customFormat="1" ht="30" customHeight="1" x14ac:dyDescent="0.25">
      <c r="A111" s="175">
        <f t="shared" si="1"/>
        <v>106</v>
      </c>
      <c r="B111" s="105" t="s">
        <v>657</v>
      </c>
      <c r="C111" s="105">
        <v>126582</v>
      </c>
      <c r="D111" s="176" t="s">
        <v>472</v>
      </c>
      <c r="E111" s="176" t="s">
        <v>473</v>
      </c>
      <c r="F111" s="76"/>
      <c r="G111" s="104">
        <v>43777</v>
      </c>
      <c r="H111" s="104">
        <v>45138</v>
      </c>
      <c r="I111" s="105" t="s">
        <v>141</v>
      </c>
      <c r="J111" s="105" t="s">
        <v>562</v>
      </c>
      <c r="K111" s="106" t="s">
        <v>388</v>
      </c>
      <c r="L111" s="105" t="s">
        <v>89</v>
      </c>
      <c r="M111" s="105"/>
      <c r="N111" s="159">
        <v>7488727.2199999997</v>
      </c>
      <c r="O111" s="159">
        <v>2995490.87</v>
      </c>
      <c r="P111" s="159">
        <v>213963.64</v>
      </c>
      <c r="Q111" s="159">
        <v>0</v>
      </c>
      <c r="R111" s="159">
        <v>0</v>
      </c>
      <c r="S111" s="159">
        <v>10698181.73</v>
      </c>
      <c r="T111" s="107" t="s">
        <v>18</v>
      </c>
      <c r="U111" s="159">
        <v>0</v>
      </c>
      <c r="V111" s="159">
        <v>1224843.1999999997</v>
      </c>
      <c r="W111" s="161">
        <v>489937.27999999991</v>
      </c>
    </row>
    <row r="112" spans="1:23" s="177" customFormat="1" ht="30" customHeight="1" x14ac:dyDescent="0.25">
      <c r="A112" s="175">
        <f t="shared" si="1"/>
        <v>107</v>
      </c>
      <c r="B112" s="105" t="s">
        <v>657</v>
      </c>
      <c r="C112" s="105">
        <v>128034</v>
      </c>
      <c r="D112" s="176" t="s">
        <v>487</v>
      </c>
      <c r="E112" s="176" t="s">
        <v>457</v>
      </c>
      <c r="F112" s="76"/>
      <c r="G112" s="104">
        <v>43909</v>
      </c>
      <c r="H112" s="104">
        <v>44530</v>
      </c>
      <c r="I112" s="105" t="s">
        <v>141</v>
      </c>
      <c r="J112" s="105" t="s">
        <v>562</v>
      </c>
      <c r="K112" s="106" t="s">
        <v>489</v>
      </c>
      <c r="L112" s="105" t="s">
        <v>89</v>
      </c>
      <c r="M112" s="105"/>
      <c r="N112" s="159">
        <v>7434598.3099999996</v>
      </c>
      <c r="O112" s="159">
        <v>2973839.32</v>
      </c>
      <c r="P112" s="159">
        <v>212417.09</v>
      </c>
      <c r="Q112" s="159">
        <v>0</v>
      </c>
      <c r="R112" s="159">
        <v>0</v>
      </c>
      <c r="S112" s="159">
        <v>10620854.719999999</v>
      </c>
      <c r="T112" s="107" t="s">
        <v>18</v>
      </c>
      <c r="U112" s="159">
        <v>0</v>
      </c>
      <c r="V112" s="159">
        <v>58461.25</v>
      </c>
      <c r="W112" s="161">
        <v>23384.5</v>
      </c>
    </row>
    <row r="113" spans="1:23" s="177" customFormat="1" ht="30" customHeight="1" x14ac:dyDescent="0.25">
      <c r="A113" s="175">
        <f t="shared" si="1"/>
        <v>108</v>
      </c>
      <c r="B113" s="105" t="s">
        <v>658</v>
      </c>
      <c r="C113" s="105">
        <v>121505</v>
      </c>
      <c r="D113" s="176" t="s">
        <v>733</v>
      </c>
      <c r="E113" s="176" t="s">
        <v>451</v>
      </c>
      <c r="F113" s="76"/>
      <c r="G113" s="104">
        <v>44120</v>
      </c>
      <c r="H113" s="104">
        <v>45260</v>
      </c>
      <c r="I113" s="105"/>
      <c r="J113" s="105" t="s">
        <v>562</v>
      </c>
      <c r="K113" s="106" t="s">
        <v>744</v>
      </c>
      <c r="L113" s="105" t="s">
        <v>89</v>
      </c>
      <c r="M113" s="105"/>
      <c r="N113" s="159">
        <v>5135964.34</v>
      </c>
      <c r="O113" s="159">
        <v>785500.43</v>
      </c>
      <c r="P113" s="159">
        <v>120846.22</v>
      </c>
      <c r="Q113" s="159">
        <v>0</v>
      </c>
      <c r="R113" s="159">
        <v>756570.79</v>
      </c>
      <c r="S113" s="159">
        <v>6798881.7799999993</v>
      </c>
      <c r="T113" s="107" t="s">
        <v>18</v>
      </c>
      <c r="U113" s="159">
        <v>0</v>
      </c>
      <c r="V113" s="159">
        <v>0</v>
      </c>
      <c r="W113" s="161">
        <v>0</v>
      </c>
    </row>
    <row r="114" spans="1:23" s="177" customFormat="1" ht="30" customHeight="1" x14ac:dyDescent="0.25">
      <c r="A114" s="175">
        <f t="shared" si="1"/>
        <v>109</v>
      </c>
      <c r="B114" s="105" t="s">
        <v>658</v>
      </c>
      <c r="C114" s="105">
        <v>123648</v>
      </c>
      <c r="D114" s="176" t="s">
        <v>734</v>
      </c>
      <c r="E114" s="176" t="s">
        <v>571</v>
      </c>
      <c r="F114" s="76"/>
      <c r="G114" s="104">
        <v>44159</v>
      </c>
      <c r="H114" s="104">
        <v>44530</v>
      </c>
      <c r="I114" s="105"/>
      <c r="J114" s="105" t="s">
        <v>562</v>
      </c>
      <c r="K114" s="106" t="s">
        <v>745</v>
      </c>
      <c r="L114" s="105" t="s">
        <v>89</v>
      </c>
      <c r="M114" s="105"/>
      <c r="N114" s="159">
        <v>7320578.4000000004</v>
      </c>
      <c r="O114" s="159">
        <v>1119617.9099999999</v>
      </c>
      <c r="P114" s="159">
        <v>172248.88</v>
      </c>
      <c r="Q114" s="159">
        <v>0</v>
      </c>
      <c r="R114" s="159">
        <v>621052.56999999995</v>
      </c>
      <c r="S114" s="159">
        <v>9233497.7600000016</v>
      </c>
      <c r="T114" s="107" t="s">
        <v>18</v>
      </c>
      <c r="U114" s="159">
        <v>0</v>
      </c>
      <c r="V114" s="159">
        <v>0</v>
      </c>
      <c r="W114" s="161">
        <v>0</v>
      </c>
    </row>
    <row r="115" spans="1:23" s="177" customFormat="1" ht="30" customHeight="1" x14ac:dyDescent="0.25">
      <c r="A115" s="175">
        <f t="shared" si="1"/>
        <v>110</v>
      </c>
      <c r="B115" s="105" t="s">
        <v>658</v>
      </c>
      <c r="C115" s="105">
        <v>124466</v>
      </c>
      <c r="D115" s="176" t="s">
        <v>735</v>
      </c>
      <c r="E115" s="176" t="s">
        <v>587</v>
      </c>
      <c r="F115" s="76"/>
      <c r="G115" s="104">
        <v>44168</v>
      </c>
      <c r="H115" s="104">
        <v>45260</v>
      </c>
      <c r="I115" s="105"/>
      <c r="J115" s="105" t="s">
        <v>562</v>
      </c>
      <c r="K115" s="106" t="s">
        <v>588</v>
      </c>
      <c r="L115" s="105" t="s">
        <v>89</v>
      </c>
      <c r="M115" s="105"/>
      <c r="N115" s="159">
        <v>5183168.76</v>
      </c>
      <c r="O115" s="159">
        <v>792719.92</v>
      </c>
      <c r="P115" s="159">
        <v>121956.92</v>
      </c>
      <c r="Q115" s="159">
        <v>0</v>
      </c>
      <c r="R115" s="159">
        <v>1217301.56</v>
      </c>
      <c r="S115" s="159">
        <v>7315147.1600000001</v>
      </c>
      <c r="T115" s="107" t="s">
        <v>18</v>
      </c>
      <c r="U115" s="159">
        <v>0</v>
      </c>
      <c r="V115" s="159">
        <v>0</v>
      </c>
      <c r="W115" s="161">
        <v>0</v>
      </c>
    </row>
    <row r="116" spans="1:23" s="177" customFormat="1" ht="30" customHeight="1" x14ac:dyDescent="0.25">
      <c r="A116" s="175">
        <f t="shared" si="1"/>
        <v>111</v>
      </c>
      <c r="B116" s="105" t="s">
        <v>658</v>
      </c>
      <c r="C116" s="105">
        <v>122172</v>
      </c>
      <c r="D116" s="176" t="s">
        <v>736</v>
      </c>
      <c r="E116" s="176" t="s">
        <v>457</v>
      </c>
      <c r="F116" s="76"/>
      <c r="G116" s="104">
        <v>44186</v>
      </c>
      <c r="H116" s="104">
        <v>45107</v>
      </c>
      <c r="I116" s="105"/>
      <c r="J116" s="105" t="s">
        <v>562</v>
      </c>
      <c r="K116" s="106" t="s">
        <v>746</v>
      </c>
      <c r="L116" s="105" t="s">
        <v>89</v>
      </c>
      <c r="M116" s="105"/>
      <c r="N116" s="159">
        <v>11594616.630000001</v>
      </c>
      <c r="O116" s="159">
        <v>1773294.3</v>
      </c>
      <c r="P116" s="159">
        <v>272814.52</v>
      </c>
      <c r="Q116" s="159">
        <v>0</v>
      </c>
      <c r="R116" s="159">
        <v>375251.47</v>
      </c>
      <c r="S116" s="159">
        <v>14015976.920000002</v>
      </c>
      <c r="T116" s="107" t="s">
        <v>18</v>
      </c>
      <c r="U116" s="159">
        <v>0</v>
      </c>
      <c r="V116" s="159">
        <v>600000</v>
      </c>
      <c r="W116" s="161">
        <v>0</v>
      </c>
    </row>
    <row r="117" spans="1:23" s="177" customFormat="1" ht="30" customHeight="1" x14ac:dyDescent="0.25">
      <c r="A117" s="175">
        <f t="shared" si="1"/>
        <v>112</v>
      </c>
      <c r="B117" s="105" t="s">
        <v>658</v>
      </c>
      <c r="C117" s="105">
        <v>123456</v>
      </c>
      <c r="D117" s="176" t="s">
        <v>737</v>
      </c>
      <c r="E117" s="176" t="s">
        <v>568</v>
      </c>
      <c r="F117" s="76"/>
      <c r="G117" s="104">
        <v>44187</v>
      </c>
      <c r="H117" s="104">
        <v>45199</v>
      </c>
      <c r="I117" s="105"/>
      <c r="J117" s="105" t="s">
        <v>562</v>
      </c>
      <c r="K117" s="106" t="s">
        <v>747</v>
      </c>
      <c r="L117" s="105" t="s">
        <v>89</v>
      </c>
      <c r="M117" s="105"/>
      <c r="N117" s="159">
        <v>15228868.710000001</v>
      </c>
      <c r="O117" s="159">
        <v>2329121.08</v>
      </c>
      <c r="P117" s="159">
        <v>358326.32</v>
      </c>
      <c r="Q117" s="159">
        <v>0</v>
      </c>
      <c r="R117" s="159">
        <v>793840.03</v>
      </c>
      <c r="S117" s="159">
        <v>18710156.140000001</v>
      </c>
      <c r="T117" s="107" t="s">
        <v>18</v>
      </c>
      <c r="U117" s="159">
        <v>0</v>
      </c>
      <c r="V117" s="159">
        <v>0</v>
      </c>
      <c r="W117" s="161">
        <v>0</v>
      </c>
    </row>
    <row r="118" spans="1:23" s="177" customFormat="1" ht="30" customHeight="1" x14ac:dyDescent="0.25">
      <c r="A118" s="175">
        <f t="shared" si="1"/>
        <v>113</v>
      </c>
      <c r="B118" s="105" t="s">
        <v>658</v>
      </c>
      <c r="C118" s="105">
        <v>122548</v>
      </c>
      <c r="D118" s="176" t="s">
        <v>738</v>
      </c>
      <c r="E118" s="176" t="s">
        <v>739</v>
      </c>
      <c r="F118" s="76"/>
      <c r="G118" s="104">
        <v>44182</v>
      </c>
      <c r="H118" s="104">
        <v>45230</v>
      </c>
      <c r="I118" s="105"/>
      <c r="J118" s="105" t="s">
        <v>562</v>
      </c>
      <c r="K118" s="106" t="s">
        <v>748</v>
      </c>
      <c r="L118" s="105" t="s">
        <v>89</v>
      </c>
      <c r="M118" s="105"/>
      <c r="N118" s="159">
        <v>8500823.2200000007</v>
      </c>
      <c r="O118" s="159">
        <v>1300125.92</v>
      </c>
      <c r="P118" s="159">
        <v>200019.37</v>
      </c>
      <c r="Q118" s="159">
        <v>0</v>
      </c>
      <c r="R118" s="159">
        <v>345639.14</v>
      </c>
      <c r="S118" s="159">
        <v>10346607.65</v>
      </c>
      <c r="T118" s="107" t="s">
        <v>18</v>
      </c>
      <c r="U118" s="159">
        <v>0</v>
      </c>
      <c r="V118" s="159">
        <v>54621</v>
      </c>
      <c r="W118" s="161">
        <v>8353.7999999999993</v>
      </c>
    </row>
    <row r="119" spans="1:23" s="177" customFormat="1" ht="30" customHeight="1" x14ac:dyDescent="0.25">
      <c r="A119" s="175">
        <f t="shared" si="1"/>
        <v>114</v>
      </c>
      <c r="B119" s="105" t="s">
        <v>658</v>
      </c>
      <c r="C119" s="105">
        <v>123581</v>
      </c>
      <c r="D119" s="176" t="s">
        <v>740</v>
      </c>
      <c r="E119" s="176" t="s">
        <v>741</v>
      </c>
      <c r="F119" s="76"/>
      <c r="G119" s="104">
        <v>44187</v>
      </c>
      <c r="H119" s="104">
        <v>45168</v>
      </c>
      <c r="I119" s="105"/>
      <c r="J119" s="105" t="s">
        <v>562</v>
      </c>
      <c r="K119" s="106" t="s">
        <v>418</v>
      </c>
      <c r="L119" s="105" t="s">
        <v>89</v>
      </c>
      <c r="M119" s="105"/>
      <c r="N119" s="159">
        <v>6768422.8099999996</v>
      </c>
      <c r="O119" s="159">
        <v>1035170.5</v>
      </c>
      <c r="P119" s="159">
        <v>159257.04999999999</v>
      </c>
      <c r="Q119" s="159">
        <v>0</v>
      </c>
      <c r="R119" s="159">
        <v>0</v>
      </c>
      <c r="S119" s="159">
        <v>7962850.3599999994</v>
      </c>
      <c r="T119" s="107" t="s">
        <v>18</v>
      </c>
      <c r="U119" s="159">
        <v>0</v>
      </c>
      <c r="V119" s="159">
        <v>0</v>
      </c>
      <c r="W119" s="161">
        <v>0</v>
      </c>
    </row>
    <row r="120" spans="1:23" s="177" customFormat="1" ht="30" customHeight="1" x14ac:dyDescent="0.25">
      <c r="A120" s="175">
        <f t="shared" si="1"/>
        <v>115</v>
      </c>
      <c r="B120" s="105" t="s">
        <v>658</v>
      </c>
      <c r="C120" s="105">
        <v>124920</v>
      </c>
      <c r="D120" s="176" t="s">
        <v>742</v>
      </c>
      <c r="E120" s="176" t="s">
        <v>743</v>
      </c>
      <c r="F120" s="76"/>
      <c r="G120" s="104">
        <v>44194</v>
      </c>
      <c r="H120" s="104">
        <v>45291</v>
      </c>
      <c r="I120" s="105"/>
      <c r="J120" s="105" t="s">
        <v>562</v>
      </c>
      <c r="K120" s="106" t="s">
        <v>749</v>
      </c>
      <c r="L120" s="105" t="s">
        <v>89</v>
      </c>
      <c r="M120" s="105"/>
      <c r="N120" s="159">
        <v>6953323.5099999998</v>
      </c>
      <c r="O120" s="159">
        <v>1063449.48</v>
      </c>
      <c r="P120" s="159">
        <v>163607.60999999999</v>
      </c>
      <c r="Q120" s="159">
        <v>0</v>
      </c>
      <c r="R120" s="159">
        <v>0</v>
      </c>
      <c r="S120" s="159">
        <v>8180380.6000000006</v>
      </c>
      <c r="T120" s="107" t="s">
        <v>18</v>
      </c>
      <c r="U120" s="159">
        <v>0</v>
      </c>
      <c r="V120" s="159">
        <v>0</v>
      </c>
      <c r="W120" s="161">
        <v>0</v>
      </c>
    </row>
    <row r="121" spans="1:23" s="177" customFormat="1" ht="30" customHeight="1" x14ac:dyDescent="0.25">
      <c r="A121" s="175">
        <f t="shared" si="1"/>
        <v>116</v>
      </c>
      <c r="B121" s="105" t="s">
        <v>658</v>
      </c>
      <c r="C121" s="105">
        <v>123649</v>
      </c>
      <c r="D121" s="176" t="s">
        <v>570</v>
      </c>
      <c r="E121" s="176" t="s">
        <v>571</v>
      </c>
      <c r="F121" s="76"/>
      <c r="G121" s="104">
        <v>44061</v>
      </c>
      <c r="H121" s="104">
        <v>44500</v>
      </c>
      <c r="I121" s="105" t="s">
        <v>141</v>
      </c>
      <c r="J121" s="105" t="s">
        <v>562</v>
      </c>
      <c r="K121" s="106" t="s">
        <v>572</v>
      </c>
      <c r="L121" s="105" t="s">
        <v>89</v>
      </c>
      <c r="M121" s="105"/>
      <c r="N121" s="159">
        <v>5976860.0800000001</v>
      </c>
      <c r="O121" s="159">
        <v>914108.03</v>
      </c>
      <c r="P121" s="159">
        <v>140631.99</v>
      </c>
      <c r="Q121" s="159">
        <v>0</v>
      </c>
      <c r="R121" s="159">
        <v>7735</v>
      </c>
      <c r="S121" s="159">
        <v>7039335.1000000006</v>
      </c>
      <c r="T121" s="107" t="s">
        <v>18</v>
      </c>
      <c r="U121" s="159">
        <v>0</v>
      </c>
      <c r="V121" s="159">
        <v>0</v>
      </c>
      <c r="W121" s="161">
        <v>0</v>
      </c>
    </row>
    <row r="122" spans="1:23" s="177" customFormat="1" ht="30" customHeight="1" x14ac:dyDescent="0.25">
      <c r="A122" s="175">
        <f t="shared" si="1"/>
        <v>117</v>
      </c>
      <c r="B122" s="105" t="s">
        <v>659</v>
      </c>
      <c r="C122" s="105">
        <v>122028</v>
      </c>
      <c r="D122" s="176" t="s">
        <v>573</v>
      </c>
      <c r="E122" s="176" t="s">
        <v>574</v>
      </c>
      <c r="F122" s="76"/>
      <c r="G122" s="104">
        <v>44096</v>
      </c>
      <c r="H122" s="104">
        <v>45291</v>
      </c>
      <c r="I122" s="105" t="s">
        <v>141</v>
      </c>
      <c r="J122" s="105" t="s">
        <v>562</v>
      </c>
      <c r="K122" s="106" t="s">
        <v>575</v>
      </c>
      <c r="L122" s="105" t="s">
        <v>89</v>
      </c>
      <c r="M122" s="105"/>
      <c r="N122" s="159">
        <v>14512871.83</v>
      </c>
      <c r="O122" s="159">
        <v>2219615.66</v>
      </c>
      <c r="P122" s="159">
        <v>341479.34</v>
      </c>
      <c r="Q122" s="159">
        <v>0</v>
      </c>
      <c r="R122" s="159">
        <v>713557.76</v>
      </c>
      <c r="S122" s="159">
        <v>17787524.590000004</v>
      </c>
      <c r="T122" s="107" t="s">
        <v>18</v>
      </c>
      <c r="U122" s="159">
        <v>0</v>
      </c>
      <c r="V122" s="159">
        <v>0</v>
      </c>
      <c r="W122" s="161">
        <v>0</v>
      </c>
    </row>
    <row r="123" spans="1:23" s="177" customFormat="1" ht="30" customHeight="1" x14ac:dyDescent="0.25">
      <c r="A123" s="175">
        <f t="shared" si="1"/>
        <v>118</v>
      </c>
      <c r="B123" s="105" t="s">
        <v>445</v>
      </c>
      <c r="C123" s="105">
        <v>120281</v>
      </c>
      <c r="D123" s="176" t="s">
        <v>403</v>
      </c>
      <c r="E123" s="176" t="s">
        <v>404</v>
      </c>
      <c r="F123" s="76" t="e">
        <v>#N/A</v>
      </c>
      <c r="G123" s="104">
        <v>43532</v>
      </c>
      <c r="H123" s="104">
        <v>44561</v>
      </c>
      <c r="I123" s="105" t="s">
        <v>141</v>
      </c>
      <c r="J123" s="105" t="s">
        <v>562</v>
      </c>
      <c r="K123" s="106" t="s">
        <v>194</v>
      </c>
      <c r="L123" s="105" t="s">
        <v>89</v>
      </c>
      <c r="M123" s="105">
        <v>51</v>
      </c>
      <c r="N123" s="159">
        <v>18890381.120000001</v>
      </c>
      <c r="O123" s="159">
        <v>2886894.73</v>
      </c>
      <c r="P123" s="159">
        <v>446701.94</v>
      </c>
      <c r="Q123" s="159">
        <v>0</v>
      </c>
      <c r="R123" s="159">
        <v>0</v>
      </c>
      <c r="S123" s="159">
        <v>22223977.790000003</v>
      </c>
      <c r="T123" s="107" t="s">
        <v>18</v>
      </c>
      <c r="U123" s="159">
        <v>0</v>
      </c>
      <c r="V123" s="159">
        <v>7531759.1299999999</v>
      </c>
      <c r="W123" s="161">
        <v>1151029.9999999998</v>
      </c>
    </row>
    <row r="124" spans="1:23" s="177" customFormat="1" ht="30" customHeight="1" x14ac:dyDescent="0.25">
      <c r="A124" s="175">
        <f t="shared" si="1"/>
        <v>119</v>
      </c>
      <c r="B124" s="105" t="s">
        <v>658</v>
      </c>
      <c r="C124" s="105">
        <v>120295</v>
      </c>
      <c r="D124" s="176" t="s">
        <v>405</v>
      </c>
      <c r="E124" s="176" t="s">
        <v>361</v>
      </c>
      <c r="F124" s="76"/>
      <c r="G124" s="104">
        <v>43551</v>
      </c>
      <c r="H124" s="104">
        <v>44316</v>
      </c>
      <c r="I124" s="105" t="s">
        <v>141</v>
      </c>
      <c r="J124" s="105" t="s">
        <v>562</v>
      </c>
      <c r="K124" s="106" t="s">
        <v>188</v>
      </c>
      <c r="L124" s="105" t="s">
        <v>89</v>
      </c>
      <c r="M124" s="105"/>
      <c r="N124" s="159">
        <v>15721793.18</v>
      </c>
      <c r="O124" s="159">
        <v>2404509.54</v>
      </c>
      <c r="P124" s="159">
        <v>369924.54</v>
      </c>
      <c r="Q124" s="159">
        <v>0</v>
      </c>
      <c r="R124" s="159">
        <v>0</v>
      </c>
      <c r="S124" s="159">
        <v>18496227.259999998</v>
      </c>
      <c r="T124" s="107" t="s">
        <v>18</v>
      </c>
      <c r="U124" s="159" t="s">
        <v>660</v>
      </c>
      <c r="V124" s="159">
        <v>11517272.870000001</v>
      </c>
      <c r="W124" s="161">
        <v>1761465.3</v>
      </c>
    </row>
    <row r="125" spans="1:23" s="177" customFormat="1" ht="30" customHeight="1" x14ac:dyDescent="0.25">
      <c r="A125" s="175">
        <f t="shared" si="1"/>
        <v>120</v>
      </c>
      <c r="B125" s="105" t="s">
        <v>661</v>
      </c>
      <c r="C125" s="105">
        <v>120740</v>
      </c>
      <c r="D125" s="176" t="s">
        <v>417</v>
      </c>
      <c r="E125" s="176" t="s">
        <v>418</v>
      </c>
      <c r="F125" s="76"/>
      <c r="G125" s="104">
        <v>43551</v>
      </c>
      <c r="H125" s="104">
        <v>44500</v>
      </c>
      <c r="I125" s="105" t="s">
        <v>141</v>
      </c>
      <c r="J125" s="105" t="s">
        <v>562</v>
      </c>
      <c r="K125" s="106" t="s">
        <v>188</v>
      </c>
      <c r="L125" s="105" t="s">
        <v>89</v>
      </c>
      <c r="M125" s="105"/>
      <c r="N125" s="159">
        <v>3196951.59</v>
      </c>
      <c r="O125" s="159">
        <v>488945.55</v>
      </c>
      <c r="P125" s="159">
        <v>75222.38</v>
      </c>
      <c r="Q125" s="159">
        <v>0</v>
      </c>
      <c r="R125" s="159">
        <v>636000</v>
      </c>
      <c r="S125" s="159">
        <v>4397119.5199999996</v>
      </c>
      <c r="T125" s="107" t="s">
        <v>18</v>
      </c>
      <c r="U125" s="159">
        <v>0</v>
      </c>
      <c r="V125" s="159">
        <v>63750</v>
      </c>
      <c r="W125" s="161">
        <v>9750</v>
      </c>
    </row>
    <row r="126" spans="1:23" s="177" customFormat="1" ht="30" customHeight="1" x14ac:dyDescent="0.25">
      <c r="A126" s="175">
        <f t="shared" si="1"/>
        <v>121</v>
      </c>
      <c r="B126" s="105" t="s">
        <v>445</v>
      </c>
      <c r="C126" s="105">
        <v>121288</v>
      </c>
      <c r="D126" s="176" t="s">
        <v>446</v>
      </c>
      <c r="E126" s="176" t="s">
        <v>447</v>
      </c>
      <c r="F126" s="76"/>
      <c r="G126" s="104">
        <v>43651</v>
      </c>
      <c r="H126" s="104">
        <v>44712</v>
      </c>
      <c r="I126" s="105" t="s">
        <v>141</v>
      </c>
      <c r="J126" s="105" t="s">
        <v>562</v>
      </c>
      <c r="K126" s="106" t="s">
        <v>448</v>
      </c>
      <c r="L126" s="105" t="s">
        <v>89</v>
      </c>
      <c r="M126" s="105"/>
      <c r="N126" s="159">
        <v>7878843.3300000001</v>
      </c>
      <c r="O126" s="159">
        <v>1204999.57</v>
      </c>
      <c r="P126" s="159">
        <v>185384.55</v>
      </c>
      <c r="Q126" s="159">
        <v>0</v>
      </c>
      <c r="R126" s="159">
        <v>3064040.11</v>
      </c>
      <c r="S126" s="159">
        <v>12333267.560000001</v>
      </c>
      <c r="T126" s="107" t="s">
        <v>18</v>
      </c>
      <c r="U126" s="159">
        <v>0</v>
      </c>
      <c r="V126" s="159">
        <v>3786399.77</v>
      </c>
      <c r="W126" s="161">
        <v>579096.42999999993</v>
      </c>
    </row>
    <row r="127" spans="1:23" s="177" customFormat="1" ht="30" customHeight="1" x14ac:dyDescent="0.25">
      <c r="A127" s="175">
        <f t="shared" si="1"/>
        <v>122</v>
      </c>
      <c r="B127" s="105" t="s">
        <v>661</v>
      </c>
      <c r="C127" s="105">
        <v>122049</v>
      </c>
      <c r="D127" s="176" t="s">
        <v>406</v>
      </c>
      <c r="E127" s="176" t="s">
        <v>407</v>
      </c>
      <c r="F127" s="76"/>
      <c r="G127" s="104">
        <v>43614</v>
      </c>
      <c r="H127" s="104">
        <v>44651</v>
      </c>
      <c r="I127" s="105" t="s">
        <v>141</v>
      </c>
      <c r="J127" s="105" t="s">
        <v>562</v>
      </c>
      <c r="K127" s="106" t="s">
        <v>408</v>
      </c>
      <c r="L127" s="105" t="s">
        <v>89</v>
      </c>
      <c r="M127" s="105"/>
      <c r="N127" s="159">
        <v>1052248.48</v>
      </c>
      <c r="O127" s="159">
        <v>160932.10999999999</v>
      </c>
      <c r="P127" s="159">
        <v>24758.79</v>
      </c>
      <c r="Q127" s="159">
        <v>0</v>
      </c>
      <c r="R127" s="159">
        <v>509815.74</v>
      </c>
      <c r="S127" s="159">
        <v>1747755.1199999999</v>
      </c>
      <c r="T127" s="107" t="s">
        <v>18</v>
      </c>
      <c r="U127" s="159">
        <v>0</v>
      </c>
      <c r="V127" s="159">
        <v>36677.5</v>
      </c>
      <c r="W127" s="161">
        <v>5609.49</v>
      </c>
    </row>
    <row r="128" spans="1:23" s="177" customFormat="1" ht="30" customHeight="1" x14ac:dyDescent="0.25">
      <c r="A128" s="175">
        <f t="shared" si="1"/>
        <v>123</v>
      </c>
      <c r="B128" s="105" t="s">
        <v>449</v>
      </c>
      <c r="C128" s="105">
        <v>123977</v>
      </c>
      <c r="D128" s="176" t="s">
        <v>450</v>
      </c>
      <c r="E128" s="176" t="s">
        <v>451</v>
      </c>
      <c r="F128" s="76"/>
      <c r="G128" s="104">
        <v>43651</v>
      </c>
      <c r="H128" s="104">
        <v>44377</v>
      </c>
      <c r="I128" s="105" t="s">
        <v>141</v>
      </c>
      <c r="J128" s="105" t="s">
        <v>562</v>
      </c>
      <c r="K128" s="106" t="s">
        <v>451</v>
      </c>
      <c r="L128" s="105" t="s">
        <v>89</v>
      </c>
      <c r="M128" s="105"/>
      <c r="N128" s="159">
        <v>1119755.8</v>
      </c>
      <c r="O128" s="159">
        <v>171256.75</v>
      </c>
      <c r="P128" s="159">
        <v>26347.200000000001</v>
      </c>
      <c r="Q128" s="159">
        <v>0</v>
      </c>
      <c r="R128" s="159">
        <v>76693.350000000006</v>
      </c>
      <c r="S128" s="159">
        <v>1394053.1</v>
      </c>
      <c r="T128" s="107" t="s">
        <v>18</v>
      </c>
      <c r="U128" s="159">
        <v>0</v>
      </c>
      <c r="V128" s="159">
        <v>50372.7</v>
      </c>
      <c r="W128" s="161">
        <v>7704.06</v>
      </c>
    </row>
    <row r="129" spans="1:23" s="177" customFormat="1" ht="30" customHeight="1" x14ac:dyDescent="0.25">
      <c r="A129" s="175">
        <f t="shared" si="1"/>
        <v>124</v>
      </c>
      <c r="B129" s="105" t="s">
        <v>659</v>
      </c>
      <c r="C129" s="105">
        <v>124173</v>
      </c>
      <c r="D129" s="176" t="s">
        <v>516</v>
      </c>
      <c r="E129" s="176" t="s">
        <v>358</v>
      </c>
      <c r="F129" s="76"/>
      <c r="G129" s="104">
        <v>43924</v>
      </c>
      <c r="H129" s="104">
        <v>45291</v>
      </c>
      <c r="I129" s="105" t="s">
        <v>141</v>
      </c>
      <c r="J129" s="105" t="s">
        <v>562</v>
      </c>
      <c r="K129" s="106" t="s">
        <v>388</v>
      </c>
      <c r="L129" s="105" t="s">
        <v>89</v>
      </c>
      <c r="M129" s="105"/>
      <c r="N129" s="159">
        <v>7791576.8600000003</v>
      </c>
      <c r="O129" s="159">
        <v>1191652.95</v>
      </c>
      <c r="P129" s="159">
        <v>183331.22</v>
      </c>
      <c r="Q129" s="159">
        <v>0</v>
      </c>
      <c r="R129" s="159">
        <v>300999.09999999998</v>
      </c>
      <c r="S129" s="159">
        <v>9467560.1300000008</v>
      </c>
      <c r="T129" s="107" t="s">
        <v>18</v>
      </c>
      <c r="U129" s="159">
        <v>0</v>
      </c>
      <c r="V129" s="159">
        <v>36849.699999999997</v>
      </c>
      <c r="W129" s="161">
        <v>5635.84</v>
      </c>
    </row>
    <row r="130" spans="1:23" s="177" customFormat="1" ht="30" customHeight="1" x14ac:dyDescent="0.25">
      <c r="A130" s="175">
        <f t="shared" si="1"/>
        <v>125</v>
      </c>
      <c r="B130" s="105" t="s">
        <v>449</v>
      </c>
      <c r="C130" s="105">
        <v>124285</v>
      </c>
      <c r="D130" s="176" t="s">
        <v>452</v>
      </c>
      <c r="E130" s="176" t="s">
        <v>453</v>
      </c>
      <c r="F130" s="76"/>
      <c r="G130" s="104">
        <v>43651</v>
      </c>
      <c r="H130" s="104">
        <v>44350</v>
      </c>
      <c r="I130" s="105" t="s">
        <v>141</v>
      </c>
      <c r="J130" s="105" t="s">
        <v>562</v>
      </c>
      <c r="K130" s="106" t="s">
        <v>453</v>
      </c>
      <c r="L130" s="105" t="s">
        <v>89</v>
      </c>
      <c r="M130" s="105"/>
      <c r="N130" s="159">
        <v>1372006.29</v>
      </c>
      <c r="O130" s="159">
        <v>209836.25</v>
      </c>
      <c r="P130" s="159">
        <v>32282.5</v>
      </c>
      <c r="Q130" s="159">
        <v>0</v>
      </c>
      <c r="R130" s="159">
        <v>588763.04</v>
      </c>
      <c r="S130" s="159">
        <v>2202888.08</v>
      </c>
      <c r="T130" s="107" t="s">
        <v>18</v>
      </c>
      <c r="U130" s="159">
        <v>0</v>
      </c>
      <c r="V130" s="159">
        <v>480000</v>
      </c>
      <c r="W130" s="161">
        <v>0</v>
      </c>
    </row>
    <row r="131" spans="1:23" s="177" customFormat="1" ht="30" customHeight="1" x14ac:dyDescent="0.25">
      <c r="A131" s="175">
        <f t="shared" si="1"/>
        <v>126</v>
      </c>
      <c r="B131" s="105" t="s">
        <v>449</v>
      </c>
      <c r="C131" s="105">
        <v>124353</v>
      </c>
      <c r="D131" s="176" t="s">
        <v>454</v>
      </c>
      <c r="E131" s="176" t="s">
        <v>455</v>
      </c>
      <c r="F131" s="76"/>
      <c r="G131" s="104">
        <v>43670</v>
      </c>
      <c r="H131" s="104">
        <v>44742</v>
      </c>
      <c r="I131" s="105" t="s">
        <v>141</v>
      </c>
      <c r="J131" s="105" t="s">
        <v>562</v>
      </c>
      <c r="K131" s="106" t="s">
        <v>456</v>
      </c>
      <c r="L131" s="105" t="s">
        <v>89</v>
      </c>
      <c r="M131" s="105"/>
      <c r="N131" s="159">
        <v>1616929.36</v>
      </c>
      <c r="O131" s="159">
        <v>247295.06</v>
      </c>
      <c r="P131" s="159">
        <v>38045.410000000003</v>
      </c>
      <c r="Q131" s="159">
        <v>0</v>
      </c>
      <c r="R131" s="159">
        <v>1164701.93</v>
      </c>
      <c r="S131" s="159">
        <v>3066971.76</v>
      </c>
      <c r="T131" s="107" t="s">
        <v>18</v>
      </c>
      <c r="U131" s="159" t="s">
        <v>662</v>
      </c>
      <c r="V131" s="159">
        <v>117997.20999999999</v>
      </c>
      <c r="W131" s="161">
        <v>18046.64</v>
      </c>
    </row>
    <row r="132" spans="1:23" s="177" customFormat="1" ht="30" customHeight="1" x14ac:dyDescent="0.25">
      <c r="A132" s="175">
        <f t="shared" si="1"/>
        <v>127</v>
      </c>
      <c r="B132" s="105" t="s">
        <v>449</v>
      </c>
      <c r="C132" s="105">
        <v>124483</v>
      </c>
      <c r="D132" s="176" t="s">
        <v>576</v>
      </c>
      <c r="E132" s="176" t="s">
        <v>457</v>
      </c>
      <c r="F132" s="76"/>
      <c r="G132" s="104">
        <v>43651</v>
      </c>
      <c r="H132" s="104">
        <v>44742</v>
      </c>
      <c r="I132" s="105" t="s">
        <v>141</v>
      </c>
      <c r="J132" s="105" t="s">
        <v>562</v>
      </c>
      <c r="K132" s="106" t="s">
        <v>457</v>
      </c>
      <c r="L132" s="105" t="s">
        <v>89</v>
      </c>
      <c r="M132" s="105"/>
      <c r="N132" s="159">
        <v>4917786.54</v>
      </c>
      <c r="O132" s="159">
        <v>752132.06</v>
      </c>
      <c r="P132" s="159">
        <v>115712.62</v>
      </c>
      <c r="Q132" s="159">
        <v>0</v>
      </c>
      <c r="R132" s="159">
        <v>1509440.86</v>
      </c>
      <c r="S132" s="159">
        <v>7295072.0800000001</v>
      </c>
      <c r="T132" s="107" t="s">
        <v>18</v>
      </c>
      <c r="U132" s="159">
        <v>0</v>
      </c>
      <c r="V132" s="159">
        <v>143497</v>
      </c>
      <c r="W132" s="161">
        <v>21946.6</v>
      </c>
    </row>
    <row r="133" spans="1:23" s="177" customFormat="1" ht="30" customHeight="1" x14ac:dyDescent="0.25">
      <c r="A133" s="175">
        <f t="shared" si="1"/>
        <v>128</v>
      </c>
      <c r="B133" s="119" t="s">
        <v>663</v>
      </c>
      <c r="C133" s="119">
        <v>126792</v>
      </c>
      <c r="D133" s="186" t="s">
        <v>517</v>
      </c>
      <c r="E133" s="186" t="s">
        <v>518</v>
      </c>
      <c r="F133" s="117"/>
      <c r="G133" s="118">
        <v>43963</v>
      </c>
      <c r="H133" s="118">
        <v>44895</v>
      </c>
      <c r="I133" s="119" t="s">
        <v>141</v>
      </c>
      <c r="J133" s="119" t="s">
        <v>562</v>
      </c>
      <c r="K133" s="120" t="s">
        <v>194</v>
      </c>
      <c r="L133" s="119" t="s">
        <v>519</v>
      </c>
      <c r="M133" s="119"/>
      <c r="N133" s="187">
        <v>25312204.559999999</v>
      </c>
      <c r="O133" s="187">
        <v>4457386.6399999997</v>
      </c>
      <c r="P133" s="187">
        <v>9473</v>
      </c>
      <c r="Q133" s="187">
        <v>0</v>
      </c>
      <c r="R133" s="187">
        <v>0</v>
      </c>
      <c r="S133" s="187">
        <v>29779064.199999999</v>
      </c>
      <c r="T133" s="188" t="s">
        <v>18</v>
      </c>
      <c r="U133" s="187" t="s">
        <v>664</v>
      </c>
      <c r="V133" s="187">
        <v>230198.44</v>
      </c>
      <c r="W133" s="189">
        <v>40537.1</v>
      </c>
    </row>
    <row r="134" spans="1:23" s="177" customFormat="1" ht="30" customHeight="1" x14ac:dyDescent="0.25">
      <c r="A134" s="175">
        <f t="shared" si="1"/>
        <v>129</v>
      </c>
      <c r="B134" s="119" t="s">
        <v>665</v>
      </c>
      <c r="C134" s="119">
        <v>125421</v>
      </c>
      <c r="D134" s="186" t="s">
        <v>750</v>
      </c>
      <c r="E134" s="186" t="s">
        <v>358</v>
      </c>
      <c r="F134" s="117"/>
      <c r="G134" s="118">
        <v>44187</v>
      </c>
      <c r="H134" s="118">
        <v>45291</v>
      </c>
      <c r="I134" s="119"/>
      <c r="J134" s="119" t="s">
        <v>562</v>
      </c>
      <c r="K134" s="120" t="s">
        <v>388</v>
      </c>
      <c r="L134" s="119" t="s">
        <v>89</v>
      </c>
      <c r="M134" s="119"/>
      <c r="N134" s="187">
        <v>11861630.74</v>
      </c>
      <c r="O134" s="187">
        <v>1814131.75</v>
      </c>
      <c r="P134" s="187">
        <v>279097.2</v>
      </c>
      <c r="Q134" s="187">
        <v>0</v>
      </c>
      <c r="R134" s="187">
        <v>324938.31</v>
      </c>
      <c r="S134" s="187">
        <v>14279798</v>
      </c>
      <c r="T134" s="188" t="s">
        <v>18</v>
      </c>
      <c r="U134" s="187">
        <v>0</v>
      </c>
      <c r="V134" s="187">
        <v>0</v>
      </c>
      <c r="W134" s="189">
        <v>0</v>
      </c>
    </row>
    <row r="135" spans="1:23" s="177" customFormat="1" ht="30" customHeight="1" x14ac:dyDescent="0.25">
      <c r="A135" s="175">
        <f t="shared" si="1"/>
        <v>130</v>
      </c>
      <c r="B135" s="119" t="s">
        <v>665</v>
      </c>
      <c r="C135" s="119">
        <v>123418</v>
      </c>
      <c r="D135" s="186" t="s">
        <v>577</v>
      </c>
      <c r="E135" s="186" t="s">
        <v>358</v>
      </c>
      <c r="F135" s="117"/>
      <c r="G135" s="118">
        <v>44041</v>
      </c>
      <c r="H135" s="118">
        <v>45291</v>
      </c>
      <c r="I135" s="119" t="s">
        <v>141</v>
      </c>
      <c r="J135" s="119" t="s">
        <v>562</v>
      </c>
      <c r="K135" s="120" t="s">
        <v>388</v>
      </c>
      <c r="L135" s="119" t="s">
        <v>89</v>
      </c>
      <c r="M135" s="119"/>
      <c r="N135" s="187">
        <v>15251690.02</v>
      </c>
      <c r="O135" s="187">
        <v>2332611.41</v>
      </c>
      <c r="P135" s="187">
        <v>358863.3</v>
      </c>
      <c r="Q135" s="187">
        <v>0</v>
      </c>
      <c r="R135" s="187">
        <v>30705.57</v>
      </c>
      <c r="S135" s="187">
        <v>17973870.300000001</v>
      </c>
      <c r="T135" s="188" t="s">
        <v>18</v>
      </c>
      <c r="U135" s="187">
        <v>0</v>
      </c>
      <c r="V135" s="187">
        <v>102333.06</v>
      </c>
      <c r="W135" s="189">
        <v>15650.94</v>
      </c>
    </row>
    <row r="136" spans="1:23" s="177" customFormat="1" ht="30" customHeight="1" x14ac:dyDescent="0.25">
      <c r="A136" s="175">
        <f t="shared" ref="A136:A162" si="2">A135+1</f>
        <v>131</v>
      </c>
      <c r="B136" s="119" t="s">
        <v>665</v>
      </c>
      <c r="C136" s="119">
        <v>125422</v>
      </c>
      <c r="D136" s="186" t="s">
        <v>520</v>
      </c>
      <c r="E136" s="186" t="s">
        <v>358</v>
      </c>
      <c r="F136" s="117"/>
      <c r="G136" s="118">
        <v>43965</v>
      </c>
      <c r="H136" s="118">
        <v>45291</v>
      </c>
      <c r="I136" s="119" t="s">
        <v>141</v>
      </c>
      <c r="J136" s="119" t="s">
        <v>562</v>
      </c>
      <c r="K136" s="120" t="s">
        <v>388</v>
      </c>
      <c r="L136" s="119" t="s">
        <v>89</v>
      </c>
      <c r="M136" s="119"/>
      <c r="N136" s="187">
        <v>17214639.739999998</v>
      </c>
      <c r="O136" s="187">
        <v>2632827.23</v>
      </c>
      <c r="P136" s="187">
        <v>405050.35</v>
      </c>
      <c r="Q136" s="187">
        <v>0</v>
      </c>
      <c r="R136" s="187">
        <v>0</v>
      </c>
      <c r="S136" s="187">
        <v>20252517.32</v>
      </c>
      <c r="T136" s="188" t="s">
        <v>18</v>
      </c>
      <c r="U136" s="187">
        <v>0</v>
      </c>
      <c r="V136" s="187">
        <v>173212.22999999998</v>
      </c>
      <c r="W136" s="189">
        <v>26491.27</v>
      </c>
    </row>
    <row r="137" spans="1:23" s="177" customFormat="1" ht="30" customHeight="1" x14ac:dyDescent="0.25">
      <c r="A137" s="175">
        <f t="shared" si="2"/>
        <v>132</v>
      </c>
      <c r="B137" s="119" t="s">
        <v>665</v>
      </c>
      <c r="C137" s="119">
        <v>125423</v>
      </c>
      <c r="D137" s="186" t="s">
        <v>521</v>
      </c>
      <c r="E137" s="186" t="s">
        <v>358</v>
      </c>
      <c r="F137" s="117"/>
      <c r="G137" s="118">
        <v>43965</v>
      </c>
      <c r="H137" s="118">
        <v>45137</v>
      </c>
      <c r="I137" s="119" t="s">
        <v>141</v>
      </c>
      <c r="J137" s="119" t="s">
        <v>562</v>
      </c>
      <c r="K137" s="120" t="s">
        <v>388</v>
      </c>
      <c r="L137" s="119" t="s">
        <v>89</v>
      </c>
      <c r="M137" s="119"/>
      <c r="N137" s="187">
        <v>2380235.02</v>
      </c>
      <c r="O137" s="187">
        <v>364035.95</v>
      </c>
      <c r="P137" s="187">
        <v>56005.53</v>
      </c>
      <c r="Q137" s="187">
        <v>0</v>
      </c>
      <c r="R137" s="187">
        <v>386196.8</v>
      </c>
      <c r="S137" s="187">
        <v>3186473.3</v>
      </c>
      <c r="T137" s="188" t="s">
        <v>18</v>
      </c>
      <c r="U137" s="187">
        <v>0</v>
      </c>
      <c r="V137" s="187">
        <v>77234.31</v>
      </c>
      <c r="W137" s="189">
        <v>11812.31</v>
      </c>
    </row>
    <row r="138" spans="1:23" s="177" customFormat="1" ht="30" customHeight="1" x14ac:dyDescent="0.25">
      <c r="A138" s="175">
        <f t="shared" si="2"/>
        <v>133</v>
      </c>
      <c r="B138" s="119" t="s">
        <v>665</v>
      </c>
      <c r="C138" s="119">
        <v>125625</v>
      </c>
      <c r="D138" s="186" t="s">
        <v>522</v>
      </c>
      <c r="E138" s="186" t="s">
        <v>457</v>
      </c>
      <c r="F138" s="117"/>
      <c r="G138" s="118">
        <v>43929</v>
      </c>
      <c r="H138" s="118">
        <v>44926</v>
      </c>
      <c r="I138" s="119" t="s">
        <v>141</v>
      </c>
      <c r="J138" s="119" t="s">
        <v>562</v>
      </c>
      <c r="K138" s="120" t="s">
        <v>489</v>
      </c>
      <c r="L138" s="119" t="s">
        <v>89</v>
      </c>
      <c r="M138" s="119"/>
      <c r="N138" s="187">
        <v>19517671.640000001</v>
      </c>
      <c r="O138" s="187">
        <v>2985055.52</v>
      </c>
      <c r="P138" s="187">
        <v>459239.46</v>
      </c>
      <c r="Q138" s="187">
        <v>0</v>
      </c>
      <c r="R138" s="187">
        <v>0</v>
      </c>
      <c r="S138" s="187">
        <v>22961966.620000001</v>
      </c>
      <c r="T138" s="188" t="s">
        <v>18</v>
      </c>
      <c r="U138" s="187" t="s">
        <v>666</v>
      </c>
      <c r="V138" s="187">
        <v>0</v>
      </c>
      <c r="W138" s="189">
        <v>0</v>
      </c>
    </row>
    <row r="139" spans="1:23" s="177" customFormat="1" ht="30" customHeight="1" x14ac:dyDescent="0.25">
      <c r="A139" s="175">
        <f t="shared" si="2"/>
        <v>134</v>
      </c>
      <c r="B139" s="119" t="s">
        <v>436</v>
      </c>
      <c r="C139" s="119">
        <v>116409</v>
      </c>
      <c r="D139" s="186" t="s">
        <v>362</v>
      </c>
      <c r="E139" s="186" t="s">
        <v>363</v>
      </c>
      <c r="F139" s="117" t="s">
        <v>364</v>
      </c>
      <c r="G139" s="118">
        <v>42982</v>
      </c>
      <c r="H139" s="118">
        <v>44443</v>
      </c>
      <c r="I139" s="119" t="s">
        <v>141</v>
      </c>
      <c r="J139" s="119" t="s">
        <v>562</v>
      </c>
      <c r="K139" s="120" t="s">
        <v>365</v>
      </c>
      <c r="L139" s="119" t="s">
        <v>89</v>
      </c>
      <c r="M139" s="119">
        <v>94</v>
      </c>
      <c r="N139" s="187">
        <v>6469186.0800000001</v>
      </c>
      <c r="O139" s="187">
        <v>988643.85</v>
      </c>
      <c r="P139" s="187">
        <v>152977.22</v>
      </c>
      <c r="Q139" s="187">
        <v>0</v>
      </c>
      <c r="R139" s="187">
        <v>367025.56</v>
      </c>
      <c r="S139" s="187">
        <v>7977832.709999999</v>
      </c>
      <c r="T139" s="188" t="s">
        <v>18</v>
      </c>
      <c r="U139" s="187">
        <v>0</v>
      </c>
      <c r="V139" s="187">
        <v>2167569.2600000002</v>
      </c>
      <c r="W139" s="189">
        <v>331255.58</v>
      </c>
    </row>
    <row r="140" spans="1:23" s="177" customFormat="1" ht="30" customHeight="1" x14ac:dyDescent="0.25">
      <c r="A140" s="175">
        <f t="shared" si="2"/>
        <v>135</v>
      </c>
      <c r="B140" s="119" t="s">
        <v>436</v>
      </c>
      <c r="C140" s="119">
        <v>116457</v>
      </c>
      <c r="D140" s="186" t="s">
        <v>366</v>
      </c>
      <c r="E140" s="186" t="s">
        <v>367</v>
      </c>
      <c r="F140" s="117" t="s">
        <v>364</v>
      </c>
      <c r="G140" s="118">
        <v>43031</v>
      </c>
      <c r="H140" s="118">
        <v>44895</v>
      </c>
      <c r="I140" s="119" t="s">
        <v>141</v>
      </c>
      <c r="J140" s="119" t="s">
        <v>562</v>
      </c>
      <c r="K140" s="120" t="s">
        <v>368</v>
      </c>
      <c r="L140" s="119" t="s">
        <v>89</v>
      </c>
      <c r="M140" s="119">
        <v>94</v>
      </c>
      <c r="N140" s="187">
        <v>6582396.4900000002</v>
      </c>
      <c r="O140" s="187">
        <v>1006719.46</v>
      </c>
      <c r="P140" s="187">
        <v>154879.92000000001</v>
      </c>
      <c r="Q140" s="187">
        <v>0</v>
      </c>
      <c r="R140" s="187">
        <v>212215.64</v>
      </c>
      <c r="S140" s="187">
        <v>7956211.5099999998</v>
      </c>
      <c r="T140" s="188" t="s">
        <v>18</v>
      </c>
      <c r="U140" s="187" t="s">
        <v>667</v>
      </c>
      <c r="V140" s="187">
        <v>2808977.3200000003</v>
      </c>
      <c r="W140" s="189">
        <v>429608.27999999997</v>
      </c>
    </row>
    <row r="141" spans="1:23" s="177" customFormat="1" ht="30" customHeight="1" x14ac:dyDescent="0.25">
      <c r="A141" s="175">
        <f t="shared" si="2"/>
        <v>136</v>
      </c>
      <c r="B141" s="119" t="s">
        <v>436</v>
      </c>
      <c r="C141" s="119">
        <v>116464</v>
      </c>
      <c r="D141" s="186" t="s">
        <v>369</v>
      </c>
      <c r="E141" s="186" t="s">
        <v>370</v>
      </c>
      <c r="F141" s="117" t="s">
        <v>364</v>
      </c>
      <c r="G141" s="118">
        <v>43088</v>
      </c>
      <c r="H141" s="118">
        <v>45291</v>
      </c>
      <c r="I141" s="119" t="s">
        <v>141</v>
      </c>
      <c r="J141" s="119" t="s">
        <v>562</v>
      </c>
      <c r="K141" s="120" t="s">
        <v>314</v>
      </c>
      <c r="L141" s="119" t="s">
        <v>89</v>
      </c>
      <c r="M141" s="119">
        <v>94</v>
      </c>
      <c r="N141" s="187">
        <v>16682818.84</v>
      </c>
      <c r="O141" s="187">
        <v>2551489.9500000002</v>
      </c>
      <c r="P141" s="187">
        <v>392536.91</v>
      </c>
      <c r="Q141" s="187">
        <v>0</v>
      </c>
      <c r="R141" s="187">
        <v>160671.24</v>
      </c>
      <c r="S141" s="187">
        <v>19787516.939999998</v>
      </c>
      <c r="T141" s="188" t="s">
        <v>18</v>
      </c>
      <c r="U141" s="187" t="s">
        <v>668</v>
      </c>
      <c r="V141" s="187">
        <v>2829486.42</v>
      </c>
      <c r="W141" s="189">
        <v>432745</v>
      </c>
    </row>
    <row r="142" spans="1:23" s="177" customFormat="1" ht="30" customHeight="1" x14ac:dyDescent="0.25">
      <c r="A142" s="175">
        <f t="shared" si="2"/>
        <v>137</v>
      </c>
      <c r="B142" s="119" t="s">
        <v>436</v>
      </c>
      <c r="C142" s="119">
        <v>118025</v>
      </c>
      <c r="D142" s="186" t="s">
        <v>374</v>
      </c>
      <c r="E142" s="186" t="s">
        <v>375</v>
      </c>
      <c r="F142" s="117" t="s">
        <v>364</v>
      </c>
      <c r="G142" s="118">
        <v>43040</v>
      </c>
      <c r="H142" s="118">
        <v>44255</v>
      </c>
      <c r="I142" s="119" t="s">
        <v>141</v>
      </c>
      <c r="J142" s="119" t="s">
        <v>562</v>
      </c>
      <c r="K142" s="120" t="s">
        <v>376</v>
      </c>
      <c r="L142" s="119" t="s">
        <v>97</v>
      </c>
      <c r="M142" s="119">
        <v>94</v>
      </c>
      <c r="N142" s="187">
        <v>8258563.5599999996</v>
      </c>
      <c r="O142" s="187">
        <v>1457393.55</v>
      </c>
      <c r="P142" s="187">
        <v>198282.8</v>
      </c>
      <c r="Q142" s="187">
        <v>0</v>
      </c>
      <c r="R142" s="187">
        <v>0</v>
      </c>
      <c r="S142" s="187">
        <v>9914239.9100000001</v>
      </c>
      <c r="T142" s="188" t="s">
        <v>18</v>
      </c>
      <c r="U142" s="187" t="s">
        <v>669</v>
      </c>
      <c r="V142" s="187">
        <v>5171006.84</v>
      </c>
      <c r="W142" s="189">
        <v>737935.3</v>
      </c>
    </row>
    <row r="143" spans="1:23" s="177" customFormat="1" ht="30" customHeight="1" x14ac:dyDescent="0.25">
      <c r="A143" s="175">
        <f t="shared" si="2"/>
        <v>138</v>
      </c>
      <c r="B143" s="119" t="s">
        <v>438</v>
      </c>
      <c r="C143" s="119">
        <v>117822</v>
      </c>
      <c r="D143" s="186" t="s">
        <v>383</v>
      </c>
      <c r="E143" s="186" t="s">
        <v>384</v>
      </c>
      <c r="F143" s="117" t="s">
        <v>385</v>
      </c>
      <c r="G143" s="118">
        <v>42951</v>
      </c>
      <c r="H143" s="118">
        <v>44926</v>
      </c>
      <c r="I143" s="119" t="s">
        <v>141</v>
      </c>
      <c r="J143" s="119" t="s">
        <v>562</v>
      </c>
      <c r="K143" s="120" t="s">
        <v>386</v>
      </c>
      <c r="L143" s="119" t="s">
        <v>89</v>
      </c>
      <c r="M143" s="119">
        <v>34</v>
      </c>
      <c r="N143" s="187">
        <v>179511725.28</v>
      </c>
      <c r="O143" s="187">
        <v>27454734.469999999</v>
      </c>
      <c r="P143" s="187">
        <v>4223805.3</v>
      </c>
      <c r="Q143" s="187">
        <v>0</v>
      </c>
      <c r="R143" s="187">
        <v>1654924.29</v>
      </c>
      <c r="S143" s="187">
        <v>212845189.34</v>
      </c>
      <c r="T143" s="188" t="s">
        <v>18</v>
      </c>
      <c r="U143" s="187" t="s">
        <v>670</v>
      </c>
      <c r="V143" s="187">
        <v>28710354.91</v>
      </c>
      <c r="W143" s="189">
        <v>1161026.69</v>
      </c>
    </row>
    <row r="144" spans="1:23" s="177" customFormat="1" ht="30" customHeight="1" x14ac:dyDescent="0.25">
      <c r="A144" s="175">
        <f t="shared" si="2"/>
        <v>139</v>
      </c>
      <c r="B144" s="119" t="s">
        <v>439</v>
      </c>
      <c r="C144" s="119">
        <v>119643</v>
      </c>
      <c r="D144" s="186" t="s">
        <v>390</v>
      </c>
      <c r="E144" s="186" t="s">
        <v>358</v>
      </c>
      <c r="F144" s="117" t="s">
        <v>391</v>
      </c>
      <c r="G144" s="118">
        <v>43040</v>
      </c>
      <c r="H144" s="118">
        <v>44500</v>
      </c>
      <c r="I144" s="119" t="s">
        <v>141</v>
      </c>
      <c r="J144" s="119" t="s">
        <v>562</v>
      </c>
      <c r="K144" s="120" t="s">
        <v>205</v>
      </c>
      <c r="L144" s="119" t="s">
        <v>89</v>
      </c>
      <c r="M144" s="119">
        <v>91</v>
      </c>
      <c r="N144" s="187">
        <v>17453595.27</v>
      </c>
      <c r="O144" s="187">
        <v>2669373.38</v>
      </c>
      <c r="P144" s="187">
        <v>410672.84</v>
      </c>
      <c r="Q144" s="187">
        <v>0</v>
      </c>
      <c r="R144" s="187">
        <v>895529.74</v>
      </c>
      <c r="S144" s="187">
        <v>21429171.229999997</v>
      </c>
      <c r="T144" s="188" t="s">
        <v>18</v>
      </c>
      <c r="U144" s="187">
        <v>0</v>
      </c>
      <c r="V144" s="187">
        <v>5547385.7599999998</v>
      </c>
      <c r="W144" s="189">
        <v>848423.68</v>
      </c>
    </row>
    <row r="145" spans="1:23" s="177" customFormat="1" ht="30" customHeight="1" x14ac:dyDescent="0.25">
      <c r="A145" s="175">
        <f t="shared" si="2"/>
        <v>140</v>
      </c>
      <c r="B145" s="119" t="s">
        <v>441</v>
      </c>
      <c r="C145" s="119">
        <v>114014</v>
      </c>
      <c r="D145" s="186" t="s">
        <v>392</v>
      </c>
      <c r="E145" s="186" t="s">
        <v>393</v>
      </c>
      <c r="F145" s="117" t="s">
        <v>394</v>
      </c>
      <c r="G145" s="118">
        <v>43173</v>
      </c>
      <c r="H145" s="118">
        <v>44012</v>
      </c>
      <c r="I145" s="119" t="s">
        <v>141</v>
      </c>
      <c r="J145" s="119" t="s">
        <v>562</v>
      </c>
      <c r="K145" s="120" t="s">
        <v>395</v>
      </c>
      <c r="L145" s="119" t="s">
        <v>89</v>
      </c>
      <c r="M145" s="119">
        <v>55</v>
      </c>
      <c r="N145" s="187">
        <v>1306944.96</v>
      </c>
      <c r="O145" s="187">
        <v>199885.69</v>
      </c>
      <c r="P145" s="187">
        <v>30751.66</v>
      </c>
      <c r="Q145" s="187">
        <v>0</v>
      </c>
      <c r="R145" s="187">
        <v>112791.26</v>
      </c>
      <c r="S145" s="187">
        <v>1650373.5699999998</v>
      </c>
      <c r="T145" s="188" t="s">
        <v>20</v>
      </c>
      <c r="U145" s="187" t="s">
        <v>671</v>
      </c>
      <c r="V145" s="187">
        <v>1275546.3200000003</v>
      </c>
      <c r="W145" s="189">
        <v>195083.58</v>
      </c>
    </row>
    <row r="146" spans="1:23" s="177" customFormat="1" ht="30" customHeight="1" x14ac:dyDescent="0.25">
      <c r="A146" s="175">
        <f t="shared" si="2"/>
        <v>141</v>
      </c>
      <c r="B146" s="119" t="s">
        <v>441</v>
      </c>
      <c r="C146" s="119">
        <v>114030</v>
      </c>
      <c r="D146" s="186" t="s">
        <v>396</v>
      </c>
      <c r="E146" s="186" t="s">
        <v>397</v>
      </c>
      <c r="F146" s="117" t="s">
        <v>398</v>
      </c>
      <c r="G146" s="118">
        <v>43173</v>
      </c>
      <c r="H146" s="118">
        <v>44561</v>
      </c>
      <c r="I146" s="119" t="s">
        <v>141</v>
      </c>
      <c r="J146" s="119" t="s">
        <v>562</v>
      </c>
      <c r="K146" s="120" t="s">
        <v>205</v>
      </c>
      <c r="L146" s="119" t="s">
        <v>89</v>
      </c>
      <c r="M146" s="119">
        <v>55</v>
      </c>
      <c r="N146" s="187">
        <v>1919541.51</v>
      </c>
      <c r="O146" s="187">
        <v>293576.93</v>
      </c>
      <c r="P146" s="187">
        <v>45165.68</v>
      </c>
      <c r="Q146" s="187">
        <v>0</v>
      </c>
      <c r="R146" s="187">
        <v>18666.86</v>
      </c>
      <c r="S146" s="187">
        <v>2276950.98</v>
      </c>
      <c r="T146" s="188" t="s">
        <v>18</v>
      </c>
      <c r="U146" s="187" t="s">
        <v>672</v>
      </c>
      <c r="V146" s="187">
        <v>409409.35</v>
      </c>
      <c r="W146" s="189">
        <v>62615.539999999994</v>
      </c>
    </row>
    <row r="147" spans="1:23" s="177" customFormat="1" ht="30" customHeight="1" x14ac:dyDescent="0.25">
      <c r="A147" s="175">
        <f t="shared" si="2"/>
        <v>142</v>
      </c>
      <c r="B147" s="119" t="s">
        <v>441</v>
      </c>
      <c r="C147" s="119">
        <v>115407</v>
      </c>
      <c r="D147" s="186" t="s">
        <v>399</v>
      </c>
      <c r="E147" s="186" t="s">
        <v>400</v>
      </c>
      <c r="F147" s="117" t="s">
        <v>401</v>
      </c>
      <c r="G147" s="118">
        <v>43217</v>
      </c>
      <c r="H147" s="118">
        <v>44620</v>
      </c>
      <c r="I147" s="119" t="s">
        <v>141</v>
      </c>
      <c r="J147" s="119" t="s">
        <v>562</v>
      </c>
      <c r="K147" s="120" t="s">
        <v>142</v>
      </c>
      <c r="L147" s="119" t="s">
        <v>47</v>
      </c>
      <c r="M147" s="119">
        <v>55</v>
      </c>
      <c r="N147" s="187">
        <v>3574152.6</v>
      </c>
      <c r="O147" s="187">
        <v>630732.81000000006</v>
      </c>
      <c r="P147" s="187">
        <v>85813.99</v>
      </c>
      <c r="Q147" s="187">
        <v>0</v>
      </c>
      <c r="R147" s="187">
        <v>209177.02</v>
      </c>
      <c r="S147" s="187">
        <v>4499876.42</v>
      </c>
      <c r="T147" s="188" t="s">
        <v>18</v>
      </c>
      <c r="U147" s="187" t="s">
        <v>673</v>
      </c>
      <c r="V147" s="187">
        <v>1628839.3900000001</v>
      </c>
      <c r="W147" s="189">
        <v>287442.27</v>
      </c>
    </row>
    <row r="148" spans="1:23" s="177" customFormat="1" ht="30" customHeight="1" x14ac:dyDescent="0.25">
      <c r="A148" s="175">
        <f t="shared" si="2"/>
        <v>143</v>
      </c>
      <c r="B148" s="119" t="s">
        <v>665</v>
      </c>
      <c r="C148" s="119">
        <v>124342</v>
      </c>
      <c r="D148" s="186" t="s">
        <v>674</v>
      </c>
      <c r="E148" s="186" t="s">
        <v>574</v>
      </c>
      <c r="F148" s="117"/>
      <c r="G148" s="118">
        <v>44237</v>
      </c>
      <c r="H148" s="118">
        <v>45291</v>
      </c>
      <c r="I148" s="119" t="s">
        <v>141</v>
      </c>
      <c r="J148" s="119" t="s">
        <v>562</v>
      </c>
      <c r="K148" s="120" t="s">
        <v>575</v>
      </c>
      <c r="L148" s="119" t="s">
        <v>89</v>
      </c>
      <c r="M148" s="119"/>
      <c r="N148" s="187">
        <v>15109560.35</v>
      </c>
      <c r="O148" s="187">
        <v>2310873.9300000002</v>
      </c>
      <c r="P148" s="187">
        <v>355519.07</v>
      </c>
      <c r="Q148" s="187">
        <v>0</v>
      </c>
      <c r="R148" s="187">
        <v>70515.399999999994</v>
      </c>
      <c r="S148" s="187">
        <v>17846468.75</v>
      </c>
      <c r="T148" s="188" t="s">
        <v>18</v>
      </c>
      <c r="U148" s="187">
        <v>0</v>
      </c>
      <c r="V148" s="187">
        <v>0</v>
      </c>
      <c r="W148" s="189">
        <v>0</v>
      </c>
    </row>
    <row r="149" spans="1:23" s="177" customFormat="1" ht="30" customHeight="1" x14ac:dyDescent="0.25">
      <c r="A149" s="175">
        <f t="shared" si="2"/>
        <v>144</v>
      </c>
      <c r="B149" s="119" t="s">
        <v>658</v>
      </c>
      <c r="C149" s="119">
        <v>123883</v>
      </c>
      <c r="D149" s="186" t="s">
        <v>675</v>
      </c>
      <c r="E149" s="186" t="s">
        <v>404</v>
      </c>
      <c r="F149" s="117"/>
      <c r="G149" s="118">
        <v>44243</v>
      </c>
      <c r="H149" s="118">
        <v>45291</v>
      </c>
      <c r="I149" s="119" t="s">
        <v>141</v>
      </c>
      <c r="J149" s="119" t="s">
        <v>562</v>
      </c>
      <c r="K149" s="120" t="s">
        <v>514</v>
      </c>
      <c r="L149" s="119" t="s">
        <v>89</v>
      </c>
      <c r="M149" s="119"/>
      <c r="N149" s="187">
        <v>17492138.920000002</v>
      </c>
      <c r="O149" s="187">
        <v>2675268.31</v>
      </c>
      <c r="P149" s="187">
        <v>411579.74</v>
      </c>
      <c r="Q149" s="187">
        <v>0</v>
      </c>
      <c r="R149" s="187">
        <v>77579.58</v>
      </c>
      <c r="S149" s="187">
        <v>20656566.549999997</v>
      </c>
      <c r="T149" s="188" t="s">
        <v>18</v>
      </c>
      <c r="U149" s="187">
        <v>0</v>
      </c>
      <c r="V149" s="187">
        <v>0</v>
      </c>
      <c r="W149" s="189">
        <v>0</v>
      </c>
    </row>
    <row r="150" spans="1:23" s="177" customFormat="1" ht="30" customHeight="1" x14ac:dyDescent="0.25">
      <c r="A150" s="175">
        <f t="shared" si="2"/>
        <v>145</v>
      </c>
      <c r="B150" s="119" t="s">
        <v>658</v>
      </c>
      <c r="C150" s="119">
        <v>122231</v>
      </c>
      <c r="D150" s="186" t="s">
        <v>676</v>
      </c>
      <c r="E150" s="186" t="s">
        <v>370</v>
      </c>
      <c r="F150" s="117"/>
      <c r="G150" s="118">
        <v>44249</v>
      </c>
      <c r="H150" s="118">
        <v>45291</v>
      </c>
      <c r="I150" s="119" t="s">
        <v>141</v>
      </c>
      <c r="J150" s="119" t="s">
        <v>562</v>
      </c>
      <c r="K150" s="120" t="s">
        <v>677</v>
      </c>
      <c r="L150" s="119" t="s">
        <v>89</v>
      </c>
      <c r="M150" s="119"/>
      <c r="N150" s="187">
        <v>6073745.4900000002</v>
      </c>
      <c r="O150" s="187">
        <v>928925.76</v>
      </c>
      <c r="P150" s="187">
        <v>142911.66</v>
      </c>
      <c r="Q150" s="187">
        <v>0</v>
      </c>
      <c r="R150" s="187">
        <v>108737.53</v>
      </c>
      <c r="S150" s="187">
        <v>7254320.4400000004</v>
      </c>
      <c r="T150" s="188" t="s">
        <v>18</v>
      </c>
      <c r="U150" s="187">
        <v>0</v>
      </c>
      <c r="V150" s="187">
        <v>0</v>
      </c>
      <c r="W150" s="189">
        <v>0</v>
      </c>
    </row>
    <row r="151" spans="1:23" s="177" customFormat="1" ht="30" customHeight="1" x14ac:dyDescent="0.25">
      <c r="A151" s="175">
        <f t="shared" si="2"/>
        <v>146</v>
      </c>
      <c r="B151" s="119" t="s">
        <v>678</v>
      </c>
      <c r="C151" s="119">
        <v>133131</v>
      </c>
      <c r="D151" s="186" t="s">
        <v>679</v>
      </c>
      <c r="E151" s="186" t="s">
        <v>358</v>
      </c>
      <c r="F151" s="117"/>
      <c r="G151" s="118">
        <v>44252</v>
      </c>
      <c r="H151" s="118">
        <v>45291</v>
      </c>
      <c r="I151" s="119" t="s">
        <v>141</v>
      </c>
      <c r="J151" s="119" t="s">
        <v>562</v>
      </c>
      <c r="K151" s="120" t="s">
        <v>388</v>
      </c>
      <c r="L151" s="119" t="s">
        <v>89</v>
      </c>
      <c r="M151" s="119"/>
      <c r="N151" s="187">
        <v>20193980.170000002</v>
      </c>
      <c r="O151" s="187">
        <v>3088491.09</v>
      </c>
      <c r="P151" s="187">
        <v>475152.47</v>
      </c>
      <c r="Q151" s="187">
        <v>0</v>
      </c>
      <c r="R151" s="187">
        <v>2709465.8</v>
      </c>
      <c r="S151" s="187">
        <v>26467089.530000001</v>
      </c>
      <c r="T151" s="188" t="s">
        <v>18</v>
      </c>
      <c r="U151" s="187">
        <v>0</v>
      </c>
      <c r="V151" s="187">
        <v>0</v>
      </c>
      <c r="W151" s="189">
        <v>0</v>
      </c>
    </row>
    <row r="152" spans="1:23" s="177" customFormat="1" ht="30" customHeight="1" x14ac:dyDescent="0.25">
      <c r="A152" s="175">
        <f t="shared" si="2"/>
        <v>147</v>
      </c>
      <c r="B152" s="119" t="s">
        <v>665</v>
      </c>
      <c r="C152" s="119">
        <v>125835</v>
      </c>
      <c r="D152" s="186" t="s">
        <v>680</v>
      </c>
      <c r="E152" s="186" t="s">
        <v>455</v>
      </c>
      <c r="F152" s="117"/>
      <c r="G152" s="118">
        <v>44252</v>
      </c>
      <c r="H152" s="118">
        <v>45291</v>
      </c>
      <c r="I152" s="119" t="s">
        <v>141</v>
      </c>
      <c r="J152" s="119" t="s">
        <v>562</v>
      </c>
      <c r="K152" s="120" t="s">
        <v>490</v>
      </c>
      <c r="L152" s="119" t="s">
        <v>89</v>
      </c>
      <c r="M152" s="119"/>
      <c r="N152" s="187">
        <v>19372997.390000001</v>
      </c>
      <c r="O152" s="187">
        <v>2962929.01</v>
      </c>
      <c r="P152" s="187">
        <v>455835.23</v>
      </c>
      <c r="Q152" s="187">
        <v>0</v>
      </c>
      <c r="R152" s="187">
        <v>2687653.15</v>
      </c>
      <c r="S152" s="187">
        <v>25479414.779999997</v>
      </c>
      <c r="T152" s="188" t="s">
        <v>18</v>
      </c>
      <c r="U152" s="187">
        <v>0</v>
      </c>
      <c r="V152" s="187">
        <v>0</v>
      </c>
      <c r="W152" s="189">
        <v>0</v>
      </c>
    </row>
    <row r="153" spans="1:23" s="177" customFormat="1" ht="30" customHeight="1" x14ac:dyDescent="0.25">
      <c r="A153" s="175">
        <f t="shared" si="2"/>
        <v>148</v>
      </c>
      <c r="B153" s="119" t="s">
        <v>665</v>
      </c>
      <c r="C153" s="119">
        <v>125834</v>
      </c>
      <c r="D153" s="186" t="s">
        <v>681</v>
      </c>
      <c r="E153" s="186" t="s">
        <v>455</v>
      </c>
      <c r="F153" s="117"/>
      <c r="G153" s="118">
        <v>44252</v>
      </c>
      <c r="H153" s="118">
        <v>45291</v>
      </c>
      <c r="I153" s="119" t="s">
        <v>141</v>
      </c>
      <c r="J153" s="119" t="s">
        <v>562</v>
      </c>
      <c r="K153" s="120" t="s">
        <v>490</v>
      </c>
      <c r="L153" s="119" t="s">
        <v>89</v>
      </c>
      <c r="M153" s="119"/>
      <c r="N153" s="187">
        <v>19775131.989999998</v>
      </c>
      <c r="O153" s="187">
        <v>3024431.92</v>
      </c>
      <c r="P153" s="187">
        <v>465297.22</v>
      </c>
      <c r="Q153" s="187">
        <v>0</v>
      </c>
      <c r="R153" s="187">
        <v>1908095.93</v>
      </c>
      <c r="S153" s="187">
        <v>25172957.059999995</v>
      </c>
      <c r="T153" s="188" t="s">
        <v>18</v>
      </c>
      <c r="U153" s="187">
        <v>0</v>
      </c>
      <c r="V153" s="187">
        <v>0</v>
      </c>
      <c r="W153" s="189">
        <v>0</v>
      </c>
    </row>
    <row r="154" spans="1:23" s="177" customFormat="1" ht="30" customHeight="1" x14ac:dyDescent="0.25">
      <c r="A154" s="175">
        <f t="shared" si="2"/>
        <v>149</v>
      </c>
      <c r="B154" s="119" t="s">
        <v>658</v>
      </c>
      <c r="C154" s="119">
        <v>124124</v>
      </c>
      <c r="D154" s="186" t="s">
        <v>682</v>
      </c>
      <c r="E154" s="186" t="s">
        <v>683</v>
      </c>
      <c r="F154" s="117"/>
      <c r="G154" s="118">
        <v>44259</v>
      </c>
      <c r="H154" s="118">
        <v>44804</v>
      </c>
      <c r="I154" s="119" t="s">
        <v>141</v>
      </c>
      <c r="J154" s="119" t="s">
        <v>562</v>
      </c>
      <c r="K154" s="120" t="s">
        <v>684</v>
      </c>
      <c r="L154" s="119" t="s">
        <v>89</v>
      </c>
      <c r="M154" s="119"/>
      <c r="N154" s="187">
        <v>14428619.720000001</v>
      </c>
      <c r="O154" s="187">
        <v>2206730.0699999998</v>
      </c>
      <c r="P154" s="187">
        <v>339496.93</v>
      </c>
      <c r="Q154" s="187">
        <v>0</v>
      </c>
      <c r="R154" s="187">
        <v>7613.62</v>
      </c>
      <c r="S154" s="187">
        <v>16982460.340000004</v>
      </c>
      <c r="T154" s="188" t="s">
        <v>18</v>
      </c>
      <c r="U154" s="187">
        <v>0</v>
      </c>
      <c r="V154" s="187">
        <v>0</v>
      </c>
      <c r="W154" s="189">
        <v>0</v>
      </c>
    </row>
    <row r="155" spans="1:23" s="177" customFormat="1" ht="30" customHeight="1" x14ac:dyDescent="0.25">
      <c r="A155" s="175">
        <f t="shared" si="2"/>
        <v>150</v>
      </c>
      <c r="B155" s="119" t="s">
        <v>658</v>
      </c>
      <c r="C155" s="119">
        <v>122038</v>
      </c>
      <c r="D155" s="186" t="s">
        <v>685</v>
      </c>
      <c r="E155" s="186" t="s">
        <v>686</v>
      </c>
      <c r="F155" s="117"/>
      <c r="G155" s="118">
        <v>44274</v>
      </c>
      <c r="H155" s="118">
        <v>44530</v>
      </c>
      <c r="I155" s="119" t="s">
        <v>141</v>
      </c>
      <c r="J155" s="119" t="s">
        <v>562</v>
      </c>
      <c r="K155" s="120" t="s">
        <v>687</v>
      </c>
      <c r="L155" s="119" t="s">
        <v>89</v>
      </c>
      <c r="M155" s="119"/>
      <c r="N155" s="187">
        <v>5051058.9400000004</v>
      </c>
      <c r="O155" s="187">
        <v>772514.88</v>
      </c>
      <c r="P155" s="187">
        <v>118848.45</v>
      </c>
      <c r="Q155" s="187">
        <v>0</v>
      </c>
      <c r="R155" s="187">
        <v>2139057.4500000002</v>
      </c>
      <c r="S155" s="187">
        <v>8081479.7200000007</v>
      </c>
      <c r="T155" s="188" t="s">
        <v>18</v>
      </c>
      <c r="U155" s="187">
        <v>0</v>
      </c>
      <c r="V155" s="187">
        <v>0</v>
      </c>
      <c r="W155" s="189">
        <v>0</v>
      </c>
    </row>
    <row r="156" spans="1:23" s="177" customFormat="1" ht="30" customHeight="1" x14ac:dyDescent="0.25">
      <c r="A156" s="175">
        <f t="shared" si="2"/>
        <v>151</v>
      </c>
      <c r="B156" s="119" t="s">
        <v>658</v>
      </c>
      <c r="C156" s="119">
        <v>124854</v>
      </c>
      <c r="D156" s="186" t="s">
        <v>688</v>
      </c>
      <c r="E156" s="186" t="s">
        <v>689</v>
      </c>
      <c r="F156" s="117"/>
      <c r="G156" s="118">
        <v>44274</v>
      </c>
      <c r="H156" s="118">
        <v>45291</v>
      </c>
      <c r="I156" s="119" t="s">
        <v>141</v>
      </c>
      <c r="J156" s="119" t="s">
        <v>562</v>
      </c>
      <c r="K156" s="120" t="s">
        <v>690</v>
      </c>
      <c r="L156" s="119" t="s">
        <v>89</v>
      </c>
      <c r="M156" s="119"/>
      <c r="N156" s="187">
        <v>8354504.9699999997</v>
      </c>
      <c r="O156" s="187">
        <v>1277747.79</v>
      </c>
      <c r="P156" s="187">
        <v>196576.6</v>
      </c>
      <c r="Q156" s="187">
        <v>0</v>
      </c>
      <c r="R156" s="187">
        <v>0</v>
      </c>
      <c r="S156" s="187">
        <v>9828829.3599999994</v>
      </c>
      <c r="T156" s="188" t="s">
        <v>18</v>
      </c>
      <c r="U156" s="187">
        <v>0</v>
      </c>
      <c r="V156" s="187">
        <v>0</v>
      </c>
      <c r="W156" s="189">
        <v>0</v>
      </c>
    </row>
    <row r="157" spans="1:23" s="177" customFormat="1" ht="30" customHeight="1" x14ac:dyDescent="0.25">
      <c r="A157" s="175">
        <f t="shared" si="2"/>
        <v>152</v>
      </c>
      <c r="B157" s="119" t="s">
        <v>658</v>
      </c>
      <c r="C157" s="119">
        <v>123685</v>
      </c>
      <c r="D157" s="186" t="s">
        <v>691</v>
      </c>
      <c r="E157" s="186" t="s">
        <v>692</v>
      </c>
      <c r="F157" s="117"/>
      <c r="G157" s="118">
        <v>44259</v>
      </c>
      <c r="H157" s="118">
        <v>45199</v>
      </c>
      <c r="I157" s="119" t="s">
        <v>141</v>
      </c>
      <c r="J157" s="119" t="s">
        <v>562</v>
      </c>
      <c r="K157" s="120" t="s">
        <v>693</v>
      </c>
      <c r="L157" s="119" t="s">
        <v>89</v>
      </c>
      <c r="M157" s="119"/>
      <c r="N157" s="187">
        <v>4395735.3899999997</v>
      </c>
      <c r="O157" s="187">
        <v>672288.93</v>
      </c>
      <c r="P157" s="187">
        <v>103429.07</v>
      </c>
      <c r="Q157" s="187">
        <v>0</v>
      </c>
      <c r="R157" s="187">
        <v>45815</v>
      </c>
      <c r="S157" s="187">
        <v>5217268.3899999997</v>
      </c>
      <c r="T157" s="188" t="s">
        <v>18</v>
      </c>
      <c r="U157" s="187">
        <v>0</v>
      </c>
      <c r="V157" s="187">
        <v>0</v>
      </c>
      <c r="W157" s="189">
        <v>0</v>
      </c>
    </row>
    <row r="158" spans="1:23" s="177" customFormat="1" ht="30" customHeight="1" x14ac:dyDescent="0.25">
      <c r="A158" s="175">
        <f t="shared" si="2"/>
        <v>153</v>
      </c>
      <c r="B158" s="119" t="s">
        <v>658</v>
      </c>
      <c r="C158" s="119">
        <v>124838</v>
      </c>
      <c r="D158" s="186" t="s">
        <v>694</v>
      </c>
      <c r="E158" s="186" t="s">
        <v>695</v>
      </c>
      <c r="F158" s="117"/>
      <c r="G158" s="118">
        <v>44274</v>
      </c>
      <c r="H158" s="118">
        <v>45291</v>
      </c>
      <c r="I158" s="119" t="s">
        <v>141</v>
      </c>
      <c r="J158" s="119" t="s">
        <v>562</v>
      </c>
      <c r="K158" s="120" t="s">
        <v>696</v>
      </c>
      <c r="L158" s="119" t="s">
        <v>89</v>
      </c>
      <c r="M158" s="119"/>
      <c r="N158" s="187">
        <v>4549265.5199999996</v>
      </c>
      <c r="O158" s="187">
        <v>695770.02</v>
      </c>
      <c r="P158" s="187">
        <v>107041.55</v>
      </c>
      <c r="Q158" s="187">
        <v>0</v>
      </c>
      <c r="R158" s="187">
        <v>102459</v>
      </c>
      <c r="S158" s="187">
        <v>5454536.0899999989</v>
      </c>
      <c r="T158" s="188" t="s">
        <v>18</v>
      </c>
      <c r="U158" s="187">
        <v>0</v>
      </c>
      <c r="V158" s="187">
        <v>0</v>
      </c>
      <c r="W158" s="189">
        <v>0</v>
      </c>
    </row>
    <row r="159" spans="1:23" s="177" customFormat="1" ht="30" customHeight="1" x14ac:dyDescent="0.25">
      <c r="A159" s="175">
        <f t="shared" si="2"/>
        <v>154</v>
      </c>
      <c r="B159" s="119" t="s">
        <v>658</v>
      </c>
      <c r="C159" s="119">
        <v>122553</v>
      </c>
      <c r="D159" s="186" t="s">
        <v>697</v>
      </c>
      <c r="E159" s="186" t="s">
        <v>372</v>
      </c>
      <c r="F159" s="117"/>
      <c r="G159" s="118">
        <v>44286</v>
      </c>
      <c r="H159" s="118">
        <v>45290</v>
      </c>
      <c r="I159" s="119" t="s">
        <v>141</v>
      </c>
      <c r="J159" s="119" t="s">
        <v>562</v>
      </c>
      <c r="K159" s="120" t="s">
        <v>698</v>
      </c>
      <c r="L159" s="119" t="s">
        <v>89</v>
      </c>
      <c r="M159" s="119"/>
      <c r="N159" s="187">
        <v>11767177.529999999</v>
      </c>
      <c r="O159" s="187">
        <v>1799685.98</v>
      </c>
      <c r="P159" s="187">
        <v>276874.76</v>
      </c>
      <c r="Q159" s="187">
        <v>0</v>
      </c>
      <c r="R159" s="187">
        <v>1108665.73</v>
      </c>
      <c r="S159" s="187">
        <v>14952404</v>
      </c>
      <c r="T159" s="188" t="s">
        <v>18</v>
      </c>
      <c r="U159" s="187">
        <v>0</v>
      </c>
      <c r="V159" s="187">
        <v>0</v>
      </c>
      <c r="W159" s="189">
        <v>0</v>
      </c>
    </row>
    <row r="160" spans="1:23" s="177" customFormat="1" ht="30" customHeight="1" x14ac:dyDescent="0.25">
      <c r="A160" s="175">
        <f t="shared" si="2"/>
        <v>155</v>
      </c>
      <c r="B160" s="119" t="s">
        <v>658</v>
      </c>
      <c r="C160" s="119">
        <v>124465</v>
      </c>
      <c r="D160" s="186" t="s">
        <v>699</v>
      </c>
      <c r="E160" s="186" t="s">
        <v>587</v>
      </c>
      <c r="F160" s="117"/>
      <c r="G160" s="118">
        <v>44286</v>
      </c>
      <c r="H160" s="118">
        <v>45230</v>
      </c>
      <c r="I160" s="119" t="s">
        <v>141</v>
      </c>
      <c r="J160" s="119" t="s">
        <v>562</v>
      </c>
      <c r="K160" s="120" t="s">
        <v>588</v>
      </c>
      <c r="L160" s="119" t="s">
        <v>89</v>
      </c>
      <c r="M160" s="119"/>
      <c r="N160" s="187">
        <v>5305125.6100000003</v>
      </c>
      <c r="O160" s="187">
        <v>811372.15</v>
      </c>
      <c r="P160" s="187">
        <v>124826.48</v>
      </c>
      <c r="Q160" s="187">
        <v>0</v>
      </c>
      <c r="R160" s="187">
        <v>1041031.7</v>
      </c>
      <c r="S160" s="187">
        <v>7282355.9400000013</v>
      </c>
      <c r="T160" s="188" t="s">
        <v>18</v>
      </c>
      <c r="U160" s="187">
        <v>0</v>
      </c>
      <c r="V160" s="187">
        <v>0</v>
      </c>
      <c r="W160" s="189">
        <v>0</v>
      </c>
    </row>
    <row r="161" spans="1:23" s="177" customFormat="1" ht="30" customHeight="1" x14ac:dyDescent="0.25">
      <c r="A161" s="175">
        <f t="shared" si="2"/>
        <v>156</v>
      </c>
      <c r="B161" s="119" t="s">
        <v>665</v>
      </c>
      <c r="C161" s="119">
        <v>123868</v>
      </c>
      <c r="D161" s="186" t="s">
        <v>700</v>
      </c>
      <c r="E161" s="186" t="s">
        <v>574</v>
      </c>
      <c r="F161" s="117"/>
      <c r="G161" s="118">
        <v>44298</v>
      </c>
      <c r="H161" s="118">
        <v>45291</v>
      </c>
      <c r="I161" s="119" t="s">
        <v>141</v>
      </c>
      <c r="J161" s="119" t="s">
        <v>562</v>
      </c>
      <c r="K161" s="120" t="s">
        <v>575</v>
      </c>
      <c r="L161" s="119" t="s">
        <v>89</v>
      </c>
      <c r="M161" s="119"/>
      <c r="N161" s="187">
        <v>19767583.239999998</v>
      </c>
      <c r="O161" s="187">
        <v>3023277.41</v>
      </c>
      <c r="P161" s="187">
        <v>465119.65</v>
      </c>
      <c r="Q161" s="187">
        <v>0</v>
      </c>
      <c r="R161" s="187">
        <v>3858441.65</v>
      </c>
      <c r="S161" s="187">
        <v>27114421.949999996</v>
      </c>
      <c r="T161" s="188" t="s">
        <v>18</v>
      </c>
      <c r="U161" s="187">
        <v>0</v>
      </c>
      <c r="V161" s="187">
        <v>0</v>
      </c>
      <c r="W161" s="189">
        <v>0</v>
      </c>
    </row>
    <row r="162" spans="1:23" s="177" customFormat="1" ht="30" customHeight="1" thickBot="1" x14ac:dyDescent="0.3">
      <c r="A162" s="175">
        <f t="shared" si="2"/>
        <v>157</v>
      </c>
      <c r="B162" s="114" t="s">
        <v>437</v>
      </c>
      <c r="C162" s="114">
        <v>118257</v>
      </c>
      <c r="D162" s="190" t="s">
        <v>380</v>
      </c>
      <c r="E162" s="190" t="s">
        <v>381</v>
      </c>
      <c r="F162" s="112" t="s">
        <v>382</v>
      </c>
      <c r="G162" s="113">
        <v>42991</v>
      </c>
      <c r="H162" s="113">
        <v>44742</v>
      </c>
      <c r="I162" s="114" t="s">
        <v>141</v>
      </c>
      <c r="J162" s="114" t="s">
        <v>562</v>
      </c>
      <c r="K162" s="115" t="s">
        <v>169</v>
      </c>
      <c r="L162" s="114" t="s">
        <v>89</v>
      </c>
      <c r="M162" s="114">
        <v>89</v>
      </c>
      <c r="N162" s="191">
        <v>6638648.4199999999</v>
      </c>
      <c r="O162" s="191">
        <v>1015322.67</v>
      </c>
      <c r="P162" s="191">
        <v>156203.5</v>
      </c>
      <c r="Q162" s="191">
        <v>0</v>
      </c>
      <c r="R162" s="191">
        <v>1874800.11</v>
      </c>
      <c r="S162" s="191">
        <v>9684974.6999999993</v>
      </c>
      <c r="T162" s="192" t="s">
        <v>18</v>
      </c>
      <c r="U162" s="191" t="s">
        <v>701</v>
      </c>
      <c r="V162" s="191">
        <v>79393.789999999994</v>
      </c>
      <c r="W162" s="193">
        <v>12142.58</v>
      </c>
    </row>
    <row r="163" spans="1:23" s="140" customFormat="1" ht="30" customHeight="1" thickBot="1" x14ac:dyDescent="0.3">
      <c r="A163" s="304" t="s">
        <v>8</v>
      </c>
      <c r="B163" s="305"/>
      <c r="C163" s="305"/>
      <c r="D163" s="305"/>
      <c r="E163" s="305"/>
      <c r="F163" s="305"/>
      <c r="G163" s="305"/>
      <c r="H163" s="305"/>
      <c r="I163" s="305"/>
      <c r="J163" s="305"/>
      <c r="K163" s="305"/>
      <c r="L163" s="305"/>
      <c r="M163" s="306"/>
      <c r="N163" s="138">
        <f>SUM(N6:N162)</f>
        <v>1114363024.5799999</v>
      </c>
      <c r="O163" s="138">
        <f t="shared" ref="O163:W163" si="3">SUM(O6:O162)</f>
        <v>182777537.70999998</v>
      </c>
      <c r="P163" s="138">
        <f t="shared" si="3"/>
        <v>85622107.199999973</v>
      </c>
      <c r="Q163" s="138">
        <f t="shared" si="3"/>
        <v>105953721.01000001</v>
      </c>
      <c r="R163" s="138">
        <f t="shared" si="3"/>
        <v>120883741.29000002</v>
      </c>
      <c r="S163" s="138">
        <f t="shared" si="3"/>
        <v>1503646410.7799997</v>
      </c>
      <c r="T163" s="138"/>
      <c r="U163" s="138"/>
      <c r="V163" s="138">
        <f t="shared" si="3"/>
        <v>198403237.11999989</v>
      </c>
      <c r="W163" s="139">
        <f t="shared" si="3"/>
        <v>29463716.620000001</v>
      </c>
    </row>
  </sheetData>
  <protectedRanges>
    <protectedRange password="DD01" sqref="C80" name="EVALUARE_4_1"/>
  </protectedRanges>
  <mergeCells count="26">
    <mergeCell ref="A163:M163"/>
    <mergeCell ref="S3:S5"/>
    <mergeCell ref="T3:T5"/>
    <mergeCell ref="U3:U5"/>
    <mergeCell ref="V3:W3"/>
    <mergeCell ref="N4:O4"/>
    <mergeCell ref="P4:P5"/>
    <mergeCell ref="Q4:Q5"/>
    <mergeCell ref="R4:R5"/>
    <mergeCell ref="V4:V5"/>
    <mergeCell ref="W4:W5"/>
    <mergeCell ref="I3:I5"/>
    <mergeCell ref="J3:J5"/>
    <mergeCell ref="K3:K5"/>
    <mergeCell ref="L3:L5"/>
    <mergeCell ref="M3:M5"/>
    <mergeCell ref="N3:P3"/>
    <mergeCell ref="A1:M1"/>
    <mergeCell ref="A3:A5"/>
    <mergeCell ref="B3:B5"/>
    <mergeCell ref="C3:C5"/>
    <mergeCell ref="D3:D5"/>
    <mergeCell ref="E3:E5"/>
    <mergeCell ref="F3:F5"/>
    <mergeCell ref="G3:G5"/>
    <mergeCell ref="H3:H5"/>
  </mergeCells>
  <conditionalFormatting sqref="C86:C88 C90:C95 C16:C27 C30:C38 C40:C43 C45:C52 C54:C77 C6:C14">
    <cfRule type="duplicateValues" dxfId="30" priority="11"/>
  </conditionalFormatting>
  <conditionalFormatting sqref="C15">
    <cfRule type="duplicateValues" dxfId="29" priority="10"/>
  </conditionalFormatting>
  <conditionalFormatting sqref="C28:C29">
    <cfRule type="duplicateValues" dxfId="28" priority="9"/>
  </conditionalFormatting>
  <conditionalFormatting sqref="C39">
    <cfRule type="duplicateValues" dxfId="27" priority="8"/>
  </conditionalFormatting>
  <conditionalFormatting sqref="C44">
    <cfRule type="duplicateValues" dxfId="26" priority="7"/>
  </conditionalFormatting>
  <conditionalFormatting sqref="C53">
    <cfRule type="duplicateValues" dxfId="25" priority="5"/>
  </conditionalFormatting>
  <conditionalFormatting sqref="C78:C85">
    <cfRule type="duplicateValues" dxfId="24" priority="4"/>
  </conditionalFormatting>
  <conditionalFormatting sqref="C89">
    <cfRule type="duplicateValues" dxfId="23" priority="3"/>
  </conditionalFormatting>
  <conditionalFormatting sqref="C162">
    <cfRule type="duplicateValues" dxfId="22" priority="1"/>
  </conditionalFormatting>
  <conditionalFormatting sqref="C97:C161">
    <cfRule type="duplicateValues" dxfId="21" priority="23"/>
  </conditionalFormatting>
  <pageMargins left="0.70866141732283472" right="0.70866141732283472" top="0.74803149606299213" bottom="0.74803149606299213" header="0.31496062992125984" footer="0.31496062992125984"/>
  <pageSetup paperSize="8" scale="52" fitToHeight="0" orientation="landscape" verticalDpi="599"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29"/>
  <sheetViews>
    <sheetView zoomScale="70" zoomScaleNormal="70" workbookViewId="0">
      <selection activeCell="T33" sqref="T33"/>
    </sheetView>
  </sheetViews>
  <sheetFormatPr defaultColWidth="9.140625" defaultRowHeight="30" customHeight="1" x14ac:dyDescent="0.25"/>
  <cols>
    <col min="1" max="1" width="14.5703125" style="100" customWidth="1"/>
    <col min="2" max="2" width="7.5703125" style="18" customWidth="1"/>
    <col min="3" max="3" width="51.28515625" style="18" customWidth="1"/>
    <col min="4" max="4" width="14" style="18" customWidth="1"/>
    <col min="5" max="5" width="12.7109375" style="19" customWidth="1"/>
    <col min="6" max="6" width="26.140625" style="18" customWidth="1"/>
    <col min="7" max="7" width="33.140625" style="18" customWidth="1"/>
    <col min="8" max="8" width="77.42578125" style="18" customWidth="1"/>
    <col min="9" max="9" width="18.140625" style="18" customWidth="1"/>
    <col min="10" max="10" width="18.85546875" style="18" customWidth="1"/>
    <col min="11" max="11" width="14.5703125" style="18" customWidth="1"/>
    <col min="12" max="12" width="17.5703125" style="18" customWidth="1"/>
    <col min="13" max="13" width="21.5703125" style="18" customWidth="1"/>
    <col min="14" max="14" width="26" style="18" customWidth="1"/>
    <col min="15" max="15" width="43.140625" style="18" customWidth="1"/>
    <col min="16" max="16" width="12.5703125" style="18" customWidth="1"/>
    <col min="17" max="17" width="24.140625" style="18" customWidth="1"/>
    <col min="18" max="18" width="22" style="18" customWidth="1"/>
    <col min="19" max="19" width="23.42578125" style="18" customWidth="1"/>
    <col min="20" max="20" width="17.85546875" style="18" customWidth="1"/>
    <col min="21" max="21" width="17.28515625" style="18" customWidth="1"/>
    <col min="22" max="22" width="24.85546875" style="18" customWidth="1"/>
    <col min="23" max="23" width="26" style="18" customWidth="1"/>
    <col min="24" max="24" width="20.7109375" style="18" customWidth="1"/>
    <col min="25" max="25" width="23.5703125" style="20" customWidth="1"/>
    <col min="26" max="26" width="23.28515625" style="20" customWidth="1"/>
    <col min="27" max="16384" width="9.140625" style="18"/>
  </cols>
  <sheetData>
    <row r="1" spans="1:27" ht="30" customHeight="1" x14ac:dyDescent="0.25">
      <c r="Z1" s="21"/>
    </row>
    <row r="4" spans="1:27" ht="30" customHeight="1" x14ac:dyDescent="0.25">
      <c r="A4" s="279" t="s">
        <v>422</v>
      </c>
      <c r="B4" s="279"/>
      <c r="C4" s="279"/>
      <c r="D4" s="279"/>
      <c r="E4" s="279"/>
      <c r="F4" s="279"/>
      <c r="G4" s="279"/>
      <c r="H4" s="279"/>
      <c r="I4" s="279"/>
      <c r="J4" s="279"/>
      <c r="K4" s="279"/>
      <c r="L4" s="279"/>
      <c r="M4" s="279"/>
      <c r="N4" s="279"/>
    </row>
    <row r="5" spans="1:27" s="17" customFormat="1" ht="30" customHeight="1" thickBot="1" x14ac:dyDescent="0.3">
      <c r="A5" s="325"/>
      <c r="B5" s="325"/>
      <c r="C5" s="325"/>
      <c r="D5" s="325"/>
      <c r="E5" s="325"/>
      <c r="F5" s="325"/>
      <c r="G5" s="325"/>
      <c r="H5" s="325"/>
      <c r="I5" s="325"/>
      <c r="J5" s="325"/>
      <c r="K5" s="325"/>
      <c r="L5" s="43"/>
      <c r="M5" s="43"/>
      <c r="N5" s="43"/>
      <c r="O5" s="44"/>
      <c r="P5" s="6"/>
      <c r="Q5" s="7">
        <v>0</v>
      </c>
      <c r="R5" s="8"/>
      <c r="T5" s="7"/>
      <c r="U5" s="43"/>
      <c r="V5" s="7"/>
      <c r="W5" s="45"/>
      <c r="X5" s="45"/>
      <c r="Y5" s="22"/>
      <c r="Z5" s="23"/>
      <c r="AA5" s="23"/>
    </row>
    <row r="6" spans="1:27" ht="30" customHeight="1" x14ac:dyDescent="0.25">
      <c r="A6" s="344" t="s">
        <v>52</v>
      </c>
      <c r="B6" s="342" t="s">
        <v>9</v>
      </c>
      <c r="C6" s="342" t="s">
        <v>53</v>
      </c>
      <c r="D6" s="342" t="s">
        <v>54</v>
      </c>
      <c r="E6" s="342" t="s">
        <v>55</v>
      </c>
      <c r="F6" s="342" t="s">
        <v>10</v>
      </c>
      <c r="G6" s="342" t="s">
        <v>56</v>
      </c>
      <c r="H6" s="342" t="s">
        <v>12</v>
      </c>
      <c r="I6" s="342" t="s">
        <v>57</v>
      </c>
      <c r="J6" s="342" t="s">
        <v>58</v>
      </c>
      <c r="K6" s="342" t="s">
        <v>59</v>
      </c>
      <c r="L6" s="342" t="s">
        <v>60</v>
      </c>
      <c r="M6" s="342" t="s">
        <v>61</v>
      </c>
      <c r="N6" s="342" t="s">
        <v>62</v>
      </c>
      <c r="O6" s="342" t="s">
        <v>63</v>
      </c>
      <c r="P6" s="342" t="s">
        <v>36</v>
      </c>
      <c r="Q6" s="329" t="s">
        <v>64</v>
      </c>
      <c r="R6" s="338"/>
      <c r="S6" s="339"/>
      <c r="T6" s="42"/>
      <c r="U6" s="42"/>
      <c r="V6" s="337" t="s">
        <v>16</v>
      </c>
      <c r="W6" s="327" t="s">
        <v>419</v>
      </c>
      <c r="X6" s="327" t="s">
        <v>65</v>
      </c>
      <c r="Y6" s="329" t="s">
        <v>17</v>
      </c>
      <c r="Z6" s="330"/>
    </row>
    <row r="7" spans="1:27" ht="30" customHeight="1" x14ac:dyDescent="0.25">
      <c r="A7" s="345"/>
      <c r="B7" s="343"/>
      <c r="C7" s="343"/>
      <c r="D7" s="343"/>
      <c r="E7" s="343"/>
      <c r="F7" s="343"/>
      <c r="G7" s="343"/>
      <c r="H7" s="343"/>
      <c r="I7" s="343"/>
      <c r="J7" s="343"/>
      <c r="K7" s="343"/>
      <c r="L7" s="343"/>
      <c r="M7" s="343"/>
      <c r="N7" s="343"/>
      <c r="O7" s="343"/>
      <c r="P7" s="343"/>
      <c r="Q7" s="331" t="s">
        <v>66</v>
      </c>
      <c r="R7" s="332"/>
      <c r="S7" s="333" t="s">
        <v>67</v>
      </c>
      <c r="T7" s="333" t="s">
        <v>68</v>
      </c>
      <c r="U7" s="333" t="s">
        <v>38</v>
      </c>
      <c r="V7" s="334"/>
      <c r="W7" s="328"/>
      <c r="X7" s="328"/>
      <c r="Y7" s="333" t="s">
        <v>22</v>
      </c>
      <c r="Z7" s="335" t="s">
        <v>23</v>
      </c>
    </row>
    <row r="8" spans="1:27" ht="30" customHeight="1" thickBot="1" x14ac:dyDescent="0.3">
      <c r="A8" s="345"/>
      <c r="B8" s="343"/>
      <c r="C8" s="343"/>
      <c r="D8" s="343"/>
      <c r="E8" s="343"/>
      <c r="F8" s="343"/>
      <c r="G8" s="343"/>
      <c r="H8" s="343"/>
      <c r="I8" s="343"/>
      <c r="J8" s="343"/>
      <c r="K8" s="343"/>
      <c r="L8" s="343"/>
      <c r="M8" s="343"/>
      <c r="N8" s="343"/>
      <c r="O8" s="343"/>
      <c r="P8" s="343"/>
      <c r="Q8" s="78" t="s">
        <v>22</v>
      </c>
      <c r="R8" s="78" t="s">
        <v>69</v>
      </c>
      <c r="S8" s="334"/>
      <c r="T8" s="334"/>
      <c r="U8" s="334"/>
      <c r="V8" s="334"/>
      <c r="W8" s="328"/>
      <c r="X8" s="328"/>
      <c r="Y8" s="334"/>
      <c r="Z8" s="336"/>
    </row>
    <row r="9" spans="1:27" s="200" customFormat="1" ht="30" customHeight="1" x14ac:dyDescent="0.25">
      <c r="A9" s="194" t="s">
        <v>476</v>
      </c>
      <c r="B9" s="195">
        <v>1</v>
      </c>
      <c r="C9" s="195" t="s">
        <v>702</v>
      </c>
      <c r="D9" s="196">
        <v>436</v>
      </c>
      <c r="E9" s="195">
        <v>127490</v>
      </c>
      <c r="F9" s="195" t="s">
        <v>477</v>
      </c>
      <c r="G9" s="195" t="s">
        <v>478</v>
      </c>
      <c r="H9" s="195" t="s">
        <v>479</v>
      </c>
      <c r="I9" s="197">
        <v>43903</v>
      </c>
      <c r="J9" s="197">
        <v>44997</v>
      </c>
      <c r="K9" s="241">
        <v>0.84999999925857572</v>
      </c>
      <c r="L9" s="195" t="s">
        <v>480</v>
      </c>
      <c r="M9" s="195" t="s">
        <v>188</v>
      </c>
      <c r="N9" s="195" t="s">
        <v>481</v>
      </c>
      <c r="O9" s="195" t="s">
        <v>482</v>
      </c>
      <c r="P9" s="195">
        <v>110</v>
      </c>
      <c r="Q9" s="198">
        <v>2292884.2799999998</v>
      </c>
      <c r="R9" s="198">
        <v>350676.42</v>
      </c>
      <c r="S9" s="198">
        <v>53950.22</v>
      </c>
      <c r="T9" s="198">
        <v>0</v>
      </c>
      <c r="U9" s="198">
        <v>0</v>
      </c>
      <c r="V9" s="198">
        <v>2697510.92</v>
      </c>
      <c r="W9" s="195" t="s">
        <v>458</v>
      </c>
      <c r="X9" s="197"/>
      <c r="Y9" s="198">
        <v>269751.09000000003</v>
      </c>
      <c r="Z9" s="199">
        <v>0</v>
      </c>
    </row>
    <row r="10" spans="1:27" s="200" customFormat="1" ht="30" customHeight="1" x14ac:dyDescent="0.25">
      <c r="A10" s="201" t="s">
        <v>703</v>
      </c>
      <c r="B10" s="202">
        <f>B9+1</f>
        <v>2</v>
      </c>
      <c r="C10" s="202" t="s">
        <v>704</v>
      </c>
      <c r="D10" s="203">
        <v>73</v>
      </c>
      <c r="E10" s="202">
        <v>104753</v>
      </c>
      <c r="F10" s="203" t="s">
        <v>111</v>
      </c>
      <c r="G10" s="203" t="s">
        <v>112</v>
      </c>
      <c r="H10" s="203" t="s">
        <v>113</v>
      </c>
      <c r="I10" s="204">
        <v>43187</v>
      </c>
      <c r="J10" s="204">
        <v>44282</v>
      </c>
      <c r="K10" s="242">
        <v>0.85000000030041534</v>
      </c>
      <c r="L10" s="202" t="s">
        <v>114</v>
      </c>
      <c r="M10" s="202" t="s">
        <v>115</v>
      </c>
      <c r="N10" s="202" t="s">
        <v>116</v>
      </c>
      <c r="O10" s="202" t="s">
        <v>117</v>
      </c>
      <c r="P10" s="202">
        <v>115</v>
      </c>
      <c r="Q10" s="205">
        <v>5658833.5899999999</v>
      </c>
      <c r="R10" s="205">
        <v>490924.6</v>
      </c>
      <c r="S10" s="205">
        <v>507693.09</v>
      </c>
      <c r="T10" s="206">
        <v>0</v>
      </c>
      <c r="U10" s="206">
        <v>0</v>
      </c>
      <c r="V10" s="206">
        <v>6657451.2799999993</v>
      </c>
      <c r="W10" s="202" t="s">
        <v>525</v>
      </c>
      <c r="X10" s="207" t="s">
        <v>524</v>
      </c>
      <c r="Y10" s="206">
        <v>4467546.54</v>
      </c>
      <c r="Z10" s="208">
        <v>301511.77</v>
      </c>
    </row>
    <row r="11" spans="1:27" s="200" customFormat="1" ht="30" customHeight="1" x14ac:dyDescent="0.25">
      <c r="A11" s="201" t="s">
        <v>703</v>
      </c>
      <c r="B11" s="202">
        <f t="shared" ref="B11:B25" si="0">B10+1</f>
        <v>3</v>
      </c>
      <c r="C11" s="202" t="s">
        <v>705</v>
      </c>
      <c r="D11" s="203">
        <v>74</v>
      </c>
      <c r="E11" s="202">
        <v>105645</v>
      </c>
      <c r="F11" s="203" t="s">
        <v>118</v>
      </c>
      <c r="G11" s="203" t="s">
        <v>119</v>
      </c>
      <c r="H11" s="203" t="s">
        <v>120</v>
      </c>
      <c r="I11" s="207">
        <v>43234</v>
      </c>
      <c r="J11" s="207">
        <v>44329</v>
      </c>
      <c r="K11" s="242">
        <v>0.84999999945098681</v>
      </c>
      <c r="L11" s="202" t="s">
        <v>499</v>
      </c>
      <c r="M11" s="202" t="s">
        <v>115</v>
      </c>
      <c r="N11" s="202" t="s">
        <v>121</v>
      </c>
      <c r="O11" s="202" t="s">
        <v>122</v>
      </c>
      <c r="P11" s="202">
        <v>115</v>
      </c>
      <c r="Q11" s="206">
        <v>3870580.27</v>
      </c>
      <c r="R11" s="206">
        <v>430140.15999999997</v>
      </c>
      <c r="S11" s="205">
        <v>252903.42</v>
      </c>
      <c r="T11" s="205">
        <v>0</v>
      </c>
      <c r="U11" s="206">
        <v>0</v>
      </c>
      <c r="V11" s="206">
        <v>4553623.8499999996</v>
      </c>
      <c r="W11" s="202" t="s">
        <v>458</v>
      </c>
      <c r="X11" s="207" t="s">
        <v>500</v>
      </c>
      <c r="Y11" s="206">
        <v>2176502.83</v>
      </c>
      <c r="Z11" s="208">
        <v>201955.83000000002</v>
      </c>
    </row>
    <row r="12" spans="1:27" s="200" customFormat="1" ht="30" customHeight="1" x14ac:dyDescent="0.25">
      <c r="A12" s="201" t="s">
        <v>703</v>
      </c>
      <c r="B12" s="202">
        <f t="shared" si="0"/>
        <v>4</v>
      </c>
      <c r="C12" s="202" t="s">
        <v>705</v>
      </c>
      <c r="D12" s="203">
        <v>74</v>
      </c>
      <c r="E12" s="202">
        <v>106981</v>
      </c>
      <c r="F12" s="203" t="s">
        <v>123</v>
      </c>
      <c r="G12" s="203" t="s">
        <v>124</v>
      </c>
      <c r="H12" s="203" t="s">
        <v>125</v>
      </c>
      <c r="I12" s="207">
        <v>43255</v>
      </c>
      <c r="J12" s="207">
        <v>44533</v>
      </c>
      <c r="K12" s="242">
        <v>0.85</v>
      </c>
      <c r="L12" s="203" t="s">
        <v>126</v>
      </c>
      <c r="M12" s="202" t="s">
        <v>115</v>
      </c>
      <c r="N12" s="202" t="s">
        <v>127</v>
      </c>
      <c r="O12" s="202" t="s">
        <v>128</v>
      </c>
      <c r="P12" s="202">
        <v>115</v>
      </c>
      <c r="Q12" s="206">
        <v>6702631.1399999997</v>
      </c>
      <c r="R12" s="206">
        <v>1077123.98</v>
      </c>
      <c r="S12" s="205">
        <v>105693.28</v>
      </c>
      <c r="T12" s="205">
        <v>0</v>
      </c>
      <c r="U12" s="206">
        <v>0</v>
      </c>
      <c r="V12" s="206">
        <v>7885448.3999999994</v>
      </c>
      <c r="W12" s="202" t="s">
        <v>458</v>
      </c>
      <c r="X12" s="207" t="s">
        <v>582</v>
      </c>
      <c r="Y12" s="206">
        <v>1999368.7919999999</v>
      </c>
      <c r="Z12" s="208">
        <v>202402.40000000002</v>
      </c>
    </row>
    <row r="13" spans="1:27" s="200" customFormat="1" ht="30" customHeight="1" x14ac:dyDescent="0.25">
      <c r="A13" s="201" t="s">
        <v>703</v>
      </c>
      <c r="B13" s="202">
        <f t="shared" si="0"/>
        <v>5</v>
      </c>
      <c r="C13" s="202" t="s">
        <v>705</v>
      </c>
      <c r="D13" s="203">
        <v>74</v>
      </c>
      <c r="E13" s="202">
        <v>108221</v>
      </c>
      <c r="F13" s="203" t="s">
        <v>129</v>
      </c>
      <c r="G13" s="203" t="s">
        <v>130</v>
      </c>
      <c r="H13" s="202" t="s">
        <v>131</v>
      </c>
      <c r="I13" s="207">
        <v>43228</v>
      </c>
      <c r="J13" s="207">
        <v>44711</v>
      </c>
      <c r="K13" s="242">
        <v>0.84999999970050466</v>
      </c>
      <c r="L13" s="203" t="s">
        <v>114</v>
      </c>
      <c r="M13" s="203" t="s">
        <v>115</v>
      </c>
      <c r="N13" s="203" t="s">
        <v>132</v>
      </c>
      <c r="O13" s="203" t="s">
        <v>133</v>
      </c>
      <c r="P13" s="202">
        <v>115</v>
      </c>
      <c r="Q13" s="205">
        <v>4257162.09</v>
      </c>
      <c r="R13" s="205">
        <v>651095.31999999995</v>
      </c>
      <c r="S13" s="205">
        <v>100168.58</v>
      </c>
      <c r="T13" s="205">
        <v>0</v>
      </c>
      <c r="U13" s="206">
        <v>0</v>
      </c>
      <c r="V13" s="206">
        <v>5008425.99</v>
      </c>
      <c r="W13" s="202" t="s">
        <v>458</v>
      </c>
      <c r="X13" s="207" t="s">
        <v>501</v>
      </c>
      <c r="Y13" s="206">
        <v>1882150.79</v>
      </c>
      <c r="Z13" s="208">
        <v>284530.89</v>
      </c>
    </row>
    <row r="14" spans="1:27" s="200" customFormat="1" ht="30" customHeight="1" x14ac:dyDescent="0.25">
      <c r="A14" s="201" t="s">
        <v>703</v>
      </c>
      <c r="B14" s="202">
        <f t="shared" si="0"/>
        <v>6</v>
      </c>
      <c r="C14" s="202" t="s">
        <v>706</v>
      </c>
      <c r="D14" s="202">
        <v>90</v>
      </c>
      <c r="E14" s="202">
        <v>109233</v>
      </c>
      <c r="F14" s="202" t="s">
        <v>134</v>
      </c>
      <c r="G14" s="202" t="s">
        <v>135</v>
      </c>
      <c r="H14" s="202" t="s">
        <v>136</v>
      </c>
      <c r="I14" s="207">
        <v>43294</v>
      </c>
      <c r="J14" s="207">
        <v>44034</v>
      </c>
      <c r="K14" s="242">
        <v>0.85</v>
      </c>
      <c r="L14" s="202" t="s">
        <v>499</v>
      </c>
      <c r="M14" s="202" t="s">
        <v>115</v>
      </c>
      <c r="N14" s="202" t="s">
        <v>121</v>
      </c>
      <c r="O14" s="202" t="s">
        <v>137</v>
      </c>
      <c r="P14" s="202">
        <v>115</v>
      </c>
      <c r="Q14" s="206">
        <v>402900</v>
      </c>
      <c r="R14" s="206">
        <v>71100</v>
      </c>
      <c r="S14" s="206">
        <v>0</v>
      </c>
      <c r="T14" s="206">
        <v>0</v>
      </c>
      <c r="U14" s="206">
        <v>0</v>
      </c>
      <c r="V14" s="206">
        <v>474000</v>
      </c>
      <c r="W14" s="202" t="s">
        <v>525</v>
      </c>
      <c r="X14" s="202" t="s">
        <v>465</v>
      </c>
      <c r="Y14" s="206">
        <v>323377.79000000004</v>
      </c>
      <c r="Z14" s="208">
        <v>53007.869999999995</v>
      </c>
    </row>
    <row r="15" spans="1:27" s="200" customFormat="1" ht="30" customHeight="1" x14ac:dyDescent="0.25">
      <c r="A15" s="201" t="s">
        <v>703</v>
      </c>
      <c r="B15" s="202">
        <f>B14+1</f>
        <v>7</v>
      </c>
      <c r="C15" s="202" t="s">
        <v>721</v>
      </c>
      <c r="D15" s="202">
        <v>736</v>
      </c>
      <c r="E15" s="202">
        <v>135129</v>
      </c>
      <c r="F15" s="202" t="s">
        <v>722</v>
      </c>
      <c r="G15" s="202" t="s">
        <v>723</v>
      </c>
      <c r="H15" s="202" t="s">
        <v>724</v>
      </c>
      <c r="I15" s="207">
        <v>44180</v>
      </c>
      <c r="J15" s="207">
        <v>45274</v>
      </c>
      <c r="K15" s="242">
        <v>0.8500000007369114</v>
      </c>
      <c r="L15" s="202" t="s">
        <v>725</v>
      </c>
      <c r="M15" s="202" t="s">
        <v>726</v>
      </c>
      <c r="N15" s="202" t="s">
        <v>726</v>
      </c>
      <c r="O15" s="202" t="s">
        <v>727</v>
      </c>
      <c r="P15" s="202">
        <v>115</v>
      </c>
      <c r="Q15" s="206">
        <v>4037120.47</v>
      </c>
      <c r="R15" s="206">
        <v>436883.53</v>
      </c>
      <c r="S15" s="206">
        <v>275549.49</v>
      </c>
      <c r="T15" s="206">
        <v>0</v>
      </c>
      <c r="U15" s="206">
        <v>0</v>
      </c>
      <c r="V15" s="206">
        <v>4749553.49</v>
      </c>
      <c r="W15" s="202" t="s">
        <v>458</v>
      </c>
      <c r="X15" s="202"/>
      <c r="Y15" s="206">
        <v>291255.67</v>
      </c>
      <c r="Z15" s="208">
        <v>0</v>
      </c>
    </row>
    <row r="16" spans="1:27" s="200" customFormat="1" ht="30" customHeight="1" x14ac:dyDescent="0.25">
      <c r="A16" s="201" t="s">
        <v>483</v>
      </c>
      <c r="B16" s="202">
        <f t="shared" si="0"/>
        <v>8</v>
      </c>
      <c r="C16" s="202" t="s">
        <v>707</v>
      </c>
      <c r="D16" s="202">
        <v>82</v>
      </c>
      <c r="E16" s="202">
        <v>105214</v>
      </c>
      <c r="F16" s="202" t="s">
        <v>138</v>
      </c>
      <c r="G16" s="202" t="s">
        <v>139</v>
      </c>
      <c r="H16" s="202" t="s">
        <v>140</v>
      </c>
      <c r="I16" s="207">
        <v>43115</v>
      </c>
      <c r="J16" s="207">
        <v>44361</v>
      </c>
      <c r="K16" s="242">
        <v>0.83331407159531712</v>
      </c>
      <c r="L16" s="202" t="s">
        <v>141</v>
      </c>
      <c r="M16" s="202" t="s">
        <v>104</v>
      </c>
      <c r="N16" s="202" t="s">
        <v>142</v>
      </c>
      <c r="O16" s="202" t="s">
        <v>143</v>
      </c>
      <c r="P16" s="202">
        <v>104</v>
      </c>
      <c r="Q16" s="206">
        <v>7709839.0899999999</v>
      </c>
      <c r="R16" s="206">
        <v>1360559.76</v>
      </c>
      <c r="S16" s="206">
        <v>181621.91</v>
      </c>
      <c r="T16" s="206">
        <v>0</v>
      </c>
      <c r="U16" s="206">
        <v>0</v>
      </c>
      <c r="V16" s="206">
        <v>9252020.7599999998</v>
      </c>
      <c r="W16" s="202" t="s">
        <v>458</v>
      </c>
      <c r="X16" s="202" t="s">
        <v>583</v>
      </c>
      <c r="Y16" s="206">
        <v>7512441.2700000005</v>
      </c>
      <c r="Z16" s="208">
        <v>1325264.1399999999</v>
      </c>
    </row>
    <row r="17" spans="1:27" s="200" customFormat="1" ht="30" customHeight="1" x14ac:dyDescent="0.25">
      <c r="A17" s="201" t="s">
        <v>483</v>
      </c>
      <c r="B17" s="202">
        <f t="shared" si="0"/>
        <v>9</v>
      </c>
      <c r="C17" s="202" t="s">
        <v>707</v>
      </c>
      <c r="D17" s="202">
        <v>82</v>
      </c>
      <c r="E17" s="202">
        <v>104944</v>
      </c>
      <c r="F17" s="202" t="s">
        <v>144</v>
      </c>
      <c r="G17" s="202" t="s">
        <v>145</v>
      </c>
      <c r="H17" s="202" t="s">
        <v>146</v>
      </c>
      <c r="I17" s="207">
        <v>43115</v>
      </c>
      <c r="J17" s="207">
        <v>44210</v>
      </c>
      <c r="K17" s="242">
        <v>0.83860362974060332</v>
      </c>
      <c r="L17" s="202" t="s">
        <v>141</v>
      </c>
      <c r="M17" s="202" t="s">
        <v>104</v>
      </c>
      <c r="N17" s="202" t="s">
        <v>142</v>
      </c>
      <c r="O17" s="202" t="s">
        <v>147</v>
      </c>
      <c r="P17" s="202">
        <v>104</v>
      </c>
      <c r="Q17" s="206">
        <v>7278204.7000000002</v>
      </c>
      <c r="R17" s="206">
        <v>1264573.22</v>
      </c>
      <c r="S17" s="206">
        <v>136178.91</v>
      </c>
      <c r="T17" s="206">
        <v>0</v>
      </c>
      <c r="U17" s="206">
        <v>0</v>
      </c>
      <c r="V17" s="206">
        <v>8678956.8300000001</v>
      </c>
      <c r="W17" s="202" t="s">
        <v>525</v>
      </c>
      <c r="X17" s="202" t="s">
        <v>148</v>
      </c>
      <c r="Y17" s="206">
        <v>7151814.7899999991</v>
      </c>
      <c r="Z17" s="208">
        <v>1146809.6399999999</v>
      </c>
    </row>
    <row r="18" spans="1:27" s="200" customFormat="1" ht="30" customHeight="1" x14ac:dyDescent="0.25">
      <c r="A18" s="201" t="s">
        <v>483</v>
      </c>
      <c r="B18" s="202">
        <f t="shared" si="0"/>
        <v>10</v>
      </c>
      <c r="C18" s="202" t="s">
        <v>708</v>
      </c>
      <c r="D18" s="202">
        <v>138</v>
      </c>
      <c r="E18" s="202">
        <v>115130</v>
      </c>
      <c r="F18" s="202" t="s">
        <v>149</v>
      </c>
      <c r="G18" s="202" t="s">
        <v>150</v>
      </c>
      <c r="H18" s="202" t="s">
        <v>151</v>
      </c>
      <c r="I18" s="207">
        <v>43181</v>
      </c>
      <c r="J18" s="207">
        <v>44276</v>
      </c>
      <c r="K18" s="242">
        <v>0.83537063471075446</v>
      </c>
      <c r="L18" s="202" t="s">
        <v>141</v>
      </c>
      <c r="M18" s="202" t="s">
        <v>104</v>
      </c>
      <c r="N18" s="202" t="s">
        <v>152</v>
      </c>
      <c r="O18" s="202" t="s">
        <v>153</v>
      </c>
      <c r="P18" s="202">
        <v>110</v>
      </c>
      <c r="Q18" s="206">
        <v>18795431.57</v>
      </c>
      <c r="R18" s="206">
        <v>3139635.6</v>
      </c>
      <c r="S18" s="206">
        <v>564444.77</v>
      </c>
      <c r="T18" s="206">
        <v>0</v>
      </c>
      <c r="U18" s="206">
        <v>0</v>
      </c>
      <c r="V18" s="206">
        <v>22499511.940000001</v>
      </c>
      <c r="W18" s="202" t="s">
        <v>525</v>
      </c>
      <c r="X18" s="202" t="s">
        <v>709</v>
      </c>
      <c r="Y18" s="206">
        <v>12983596.08</v>
      </c>
      <c r="Z18" s="208">
        <v>1817485.5</v>
      </c>
    </row>
    <row r="19" spans="1:27" s="200" customFormat="1" ht="30" customHeight="1" x14ac:dyDescent="0.25">
      <c r="A19" s="201" t="s">
        <v>483</v>
      </c>
      <c r="B19" s="202">
        <f t="shared" si="0"/>
        <v>11</v>
      </c>
      <c r="C19" s="202" t="s">
        <v>708</v>
      </c>
      <c r="D19" s="202">
        <v>138</v>
      </c>
      <c r="E19" s="202">
        <v>112479</v>
      </c>
      <c r="F19" s="202" t="s">
        <v>154</v>
      </c>
      <c r="G19" s="202" t="s">
        <v>155</v>
      </c>
      <c r="H19" s="202" t="s">
        <v>156</v>
      </c>
      <c r="I19" s="207">
        <v>43185</v>
      </c>
      <c r="J19" s="207">
        <v>44280</v>
      </c>
      <c r="K19" s="242">
        <v>0.84664093731328627</v>
      </c>
      <c r="L19" s="202" t="s">
        <v>141</v>
      </c>
      <c r="M19" s="202" t="s">
        <v>104</v>
      </c>
      <c r="N19" s="202" t="s">
        <v>142</v>
      </c>
      <c r="O19" s="202" t="s">
        <v>157</v>
      </c>
      <c r="P19" s="202">
        <v>110</v>
      </c>
      <c r="Q19" s="206">
        <v>14573977.640000001</v>
      </c>
      <c r="R19" s="206">
        <v>2326268.0099999998</v>
      </c>
      <c r="S19" s="206">
        <v>313636.88</v>
      </c>
      <c r="T19" s="206">
        <v>0</v>
      </c>
      <c r="U19" s="206">
        <v>4384</v>
      </c>
      <c r="V19" s="206">
        <v>17218266.530000001</v>
      </c>
      <c r="W19" s="202" t="s">
        <v>525</v>
      </c>
      <c r="X19" s="202" t="s">
        <v>710</v>
      </c>
      <c r="Y19" s="206">
        <v>3626791.5599999991</v>
      </c>
      <c r="Z19" s="209">
        <v>505778.18000000005</v>
      </c>
    </row>
    <row r="20" spans="1:27" s="200" customFormat="1" ht="30" customHeight="1" x14ac:dyDescent="0.25">
      <c r="A20" s="201" t="s">
        <v>483</v>
      </c>
      <c r="B20" s="202">
        <f t="shared" si="0"/>
        <v>12</v>
      </c>
      <c r="C20" s="202" t="s">
        <v>711</v>
      </c>
      <c r="D20" s="202">
        <v>390</v>
      </c>
      <c r="E20" s="202">
        <v>123733</v>
      </c>
      <c r="F20" s="202" t="s">
        <v>158</v>
      </c>
      <c r="G20" s="202" t="s">
        <v>159</v>
      </c>
      <c r="H20" s="202" t="s">
        <v>160</v>
      </c>
      <c r="I20" s="207">
        <v>43385</v>
      </c>
      <c r="J20" s="207">
        <v>45210</v>
      </c>
      <c r="K20" s="242">
        <v>0.95000001747525897</v>
      </c>
      <c r="L20" s="202" t="s">
        <v>141</v>
      </c>
      <c r="M20" s="202" t="s">
        <v>161</v>
      </c>
      <c r="N20" s="202" t="s">
        <v>162</v>
      </c>
      <c r="O20" s="202" t="s">
        <v>163</v>
      </c>
      <c r="P20" s="202">
        <v>114</v>
      </c>
      <c r="Q20" s="206">
        <v>1413426.86</v>
      </c>
      <c r="R20" s="206">
        <v>74390.86</v>
      </c>
      <c r="S20" s="206">
        <v>0</v>
      </c>
      <c r="T20" s="206">
        <v>0</v>
      </c>
      <c r="U20" s="206">
        <v>0</v>
      </c>
      <c r="V20" s="206">
        <v>1487817.72</v>
      </c>
      <c r="W20" s="202" t="s">
        <v>458</v>
      </c>
      <c r="X20" s="202" t="s">
        <v>466</v>
      </c>
      <c r="Y20" s="206">
        <v>1127631.3899999997</v>
      </c>
      <c r="Z20" s="209">
        <v>51518.429999999993</v>
      </c>
    </row>
    <row r="21" spans="1:27" s="200" customFormat="1" ht="30" customHeight="1" x14ac:dyDescent="0.25">
      <c r="A21" s="201" t="s">
        <v>483</v>
      </c>
      <c r="B21" s="202">
        <f t="shared" si="0"/>
        <v>13</v>
      </c>
      <c r="C21" s="202" t="s">
        <v>712</v>
      </c>
      <c r="D21" s="202">
        <v>303</v>
      </c>
      <c r="E21" s="202">
        <v>127199</v>
      </c>
      <c r="F21" s="202" t="s">
        <v>526</v>
      </c>
      <c r="G21" s="202" t="s">
        <v>527</v>
      </c>
      <c r="H21" s="202" t="s">
        <v>528</v>
      </c>
      <c r="I21" s="207">
        <v>44040</v>
      </c>
      <c r="J21" s="207">
        <v>44769</v>
      </c>
      <c r="K21" s="242">
        <v>0.95000000577221877</v>
      </c>
      <c r="L21" s="202" t="s">
        <v>529</v>
      </c>
      <c r="M21" s="202" t="s">
        <v>104</v>
      </c>
      <c r="N21" s="202" t="s">
        <v>530</v>
      </c>
      <c r="O21" s="202" t="s">
        <v>531</v>
      </c>
      <c r="P21" s="202">
        <v>110</v>
      </c>
      <c r="Q21" s="206">
        <v>4279117.0599999996</v>
      </c>
      <c r="R21" s="206">
        <v>158349.99</v>
      </c>
      <c r="S21" s="206">
        <v>66866.67</v>
      </c>
      <c r="T21" s="206">
        <v>0</v>
      </c>
      <c r="U21" s="206">
        <v>0</v>
      </c>
      <c r="V21" s="206">
        <v>4504333.72</v>
      </c>
      <c r="W21" s="202" t="s">
        <v>458</v>
      </c>
      <c r="X21" s="202" t="s">
        <v>584</v>
      </c>
      <c r="Y21" s="206">
        <v>450433.37</v>
      </c>
      <c r="Z21" s="209">
        <v>0</v>
      </c>
    </row>
    <row r="22" spans="1:27" s="200" customFormat="1" ht="30" customHeight="1" x14ac:dyDescent="0.25">
      <c r="A22" s="201" t="s">
        <v>483</v>
      </c>
      <c r="B22" s="202">
        <f t="shared" si="0"/>
        <v>14</v>
      </c>
      <c r="C22" s="202" t="s">
        <v>712</v>
      </c>
      <c r="D22" s="202">
        <v>303</v>
      </c>
      <c r="E22" s="202">
        <v>130303</v>
      </c>
      <c r="F22" s="202" t="s">
        <v>532</v>
      </c>
      <c r="G22" s="202" t="s">
        <v>533</v>
      </c>
      <c r="H22" s="202" t="s">
        <v>534</v>
      </c>
      <c r="I22" s="207">
        <v>44075</v>
      </c>
      <c r="J22" s="207">
        <v>44985</v>
      </c>
      <c r="K22" s="242">
        <v>0.95000000186878819</v>
      </c>
      <c r="L22" s="202" t="s">
        <v>529</v>
      </c>
      <c r="M22" s="202" t="s">
        <v>115</v>
      </c>
      <c r="N22" s="202" t="s">
        <v>535</v>
      </c>
      <c r="O22" s="202" t="s">
        <v>536</v>
      </c>
      <c r="P22" s="202">
        <v>114</v>
      </c>
      <c r="Q22" s="206">
        <v>4066806.33</v>
      </c>
      <c r="R22" s="206">
        <v>160933.45000000001</v>
      </c>
      <c r="S22" s="206">
        <v>53108.98</v>
      </c>
      <c r="T22" s="206">
        <v>0</v>
      </c>
      <c r="U22" s="206">
        <v>362883.28</v>
      </c>
      <c r="V22" s="206">
        <v>4643732.04</v>
      </c>
      <c r="W22" s="202" t="s">
        <v>458</v>
      </c>
      <c r="X22" s="202"/>
      <c r="Y22" s="206">
        <v>428084.88</v>
      </c>
      <c r="Z22" s="209">
        <v>0</v>
      </c>
    </row>
    <row r="23" spans="1:27" s="200" customFormat="1" ht="30" customHeight="1" x14ac:dyDescent="0.25">
      <c r="A23" s="201" t="s">
        <v>483</v>
      </c>
      <c r="B23" s="202">
        <f t="shared" si="0"/>
        <v>15</v>
      </c>
      <c r="C23" s="202" t="s">
        <v>713</v>
      </c>
      <c r="D23" s="202">
        <v>738</v>
      </c>
      <c r="E23" s="202">
        <v>136245</v>
      </c>
      <c r="F23" s="202" t="s">
        <v>537</v>
      </c>
      <c r="G23" s="202" t="s">
        <v>538</v>
      </c>
      <c r="H23" s="202" t="s">
        <v>539</v>
      </c>
      <c r="I23" s="207">
        <v>44078</v>
      </c>
      <c r="J23" s="207">
        <v>45172</v>
      </c>
      <c r="K23" s="242">
        <v>0.84999999199835585</v>
      </c>
      <c r="L23" s="202" t="s">
        <v>529</v>
      </c>
      <c r="M23" s="202" t="s">
        <v>115</v>
      </c>
      <c r="N23" s="202" t="s">
        <v>540</v>
      </c>
      <c r="O23" s="202" t="s">
        <v>541</v>
      </c>
      <c r="P23" s="202">
        <v>112</v>
      </c>
      <c r="Q23" s="206">
        <v>2655704.19</v>
      </c>
      <c r="R23" s="206">
        <v>406166.53</v>
      </c>
      <c r="S23" s="206">
        <v>62487.18</v>
      </c>
      <c r="T23" s="206">
        <v>0</v>
      </c>
      <c r="U23" s="206">
        <v>0</v>
      </c>
      <c r="V23" s="206">
        <v>3124357.9</v>
      </c>
      <c r="W23" s="202" t="s">
        <v>458</v>
      </c>
      <c r="X23" s="202" t="s">
        <v>714</v>
      </c>
      <c r="Y23" s="206">
        <v>312435.78999999998</v>
      </c>
      <c r="Z23" s="209">
        <v>0</v>
      </c>
    </row>
    <row r="24" spans="1:27" s="200" customFormat="1" ht="30" customHeight="1" x14ac:dyDescent="0.25">
      <c r="A24" s="254" t="s">
        <v>483</v>
      </c>
      <c r="B24" s="202">
        <f t="shared" si="0"/>
        <v>16</v>
      </c>
      <c r="C24" s="255" t="s">
        <v>715</v>
      </c>
      <c r="D24" s="255">
        <v>633</v>
      </c>
      <c r="E24" s="255">
        <v>130788</v>
      </c>
      <c r="F24" s="255" t="s">
        <v>542</v>
      </c>
      <c r="G24" s="255" t="s">
        <v>543</v>
      </c>
      <c r="H24" s="255" t="s">
        <v>544</v>
      </c>
      <c r="I24" s="256">
        <v>44091</v>
      </c>
      <c r="J24" s="256">
        <v>44820</v>
      </c>
      <c r="K24" s="257">
        <v>0.8187440729046197</v>
      </c>
      <c r="L24" s="255" t="s">
        <v>529</v>
      </c>
      <c r="M24" s="255" t="s">
        <v>545</v>
      </c>
      <c r="N24" s="255" t="s">
        <v>540</v>
      </c>
      <c r="O24" s="255" t="s">
        <v>546</v>
      </c>
      <c r="P24" s="255">
        <v>118</v>
      </c>
      <c r="Q24" s="258">
        <v>1945150.66</v>
      </c>
      <c r="R24" s="258">
        <v>330690.78999999998</v>
      </c>
      <c r="S24" s="258">
        <v>99932.28</v>
      </c>
      <c r="T24" s="258">
        <v>0</v>
      </c>
      <c r="U24" s="258">
        <v>0</v>
      </c>
      <c r="V24" s="258">
        <v>2375773.73</v>
      </c>
      <c r="W24" s="255" t="s">
        <v>458</v>
      </c>
      <c r="X24" s="255" t="s">
        <v>585</v>
      </c>
      <c r="Y24" s="258">
        <v>340981.23000000004</v>
      </c>
      <c r="Z24" s="209">
        <v>31202.800000000003</v>
      </c>
    </row>
    <row r="25" spans="1:27" s="200" customFormat="1" ht="30" customHeight="1" thickBot="1" x14ac:dyDescent="0.3">
      <c r="A25" s="254" t="s">
        <v>483</v>
      </c>
      <c r="B25" s="255">
        <f t="shared" si="0"/>
        <v>17</v>
      </c>
      <c r="C25" s="255" t="s">
        <v>716</v>
      </c>
      <c r="D25" s="255">
        <v>726</v>
      </c>
      <c r="E25" s="255">
        <v>136196</v>
      </c>
      <c r="F25" s="255" t="s">
        <v>717</v>
      </c>
      <c r="G25" s="255" t="s">
        <v>718</v>
      </c>
      <c r="H25" s="255" t="s">
        <v>719</v>
      </c>
      <c r="I25" s="256">
        <v>44286</v>
      </c>
      <c r="J25" s="256">
        <v>45015</v>
      </c>
      <c r="K25" s="257">
        <v>0.82397460982465398</v>
      </c>
      <c r="L25" s="255" t="s">
        <v>141</v>
      </c>
      <c r="M25" s="255" t="s">
        <v>115</v>
      </c>
      <c r="N25" s="255" t="s">
        <v>127</v>
      </c>
      <c r="O25" s="255" t="s">
        <v>720</v>
      </c>
      <c r="P25" s="255">
        <v>117</v>
      </c>
      <c r="Q25" s="258">
        <v>3637190.28</v>
      </c>
      <c r="R25" s="258">
        <v>641857.14</v>
      </c>
      <c r="S25" s="258">
        <v>135154.47</v>
      </c>
      <c r="T25" s="258">
        <v>0</v>
      </c>
      <c r="U25" s="258">
        <v>0</v>
      </c>
      <c r="V25" s="258">
        <v>4414201.8899999997</v>
      </c>
      <c r="W25" s="255" t="s">
        <v>458</v>
      </c>
      <c r="X25" s="255"/>
      <c r="Y25" s="258">
        <v>0</v>
      </c>
      <c r="Z25" s="209">
        <v>0</v>
      </c>
    </row>
    <row r="26" spans="1:27" ht="30" customHeight="1" thickBot="1" x14ac:dyDescent="0.3">
      <c r="A26" s="340" t="s">
        <v>8</v>
      </c>
      <c r="B26" s="341"/>
      <c r="C26" s="341"/>
      <c r="D26" s="341"/>
      <c r="E26" s="341"/>
      <c r="F26" s="341"/>
      <c r="G26" s="341"/>
      <c r="H26" s="341"/>
      <c r="I26" s="341"/>
      <c r="J26" s="341"/>
      <c r="K26" s="341"/>
      <c r="L26" s="341"/>
      <c r="M26" s="341"/>
      <c r="N26" s="341"/>
      <c r="O26" s="341"/>
      <c r="P26" s="341"/>
      <c r="Q26" s="260">
        <f t="shared" ref="Q26:Z26" si="1">SUM(Q9:Q25)</f>
        <v>93576960.219999999</v>
      </c>
      <c r="R26" s="260">
        <f t="shared" si="1"/>
        <v>13371369.359999998</v>
      </c>
      <c r="S26" s="260">
        <f t="shared" si="1"/>
        <v>2909390.13</v>
      </c>
      <c r="T26" s="260">
        <f t="shared" si="1"/>
        <v>0</v>
      </c>
      <c r="U26" s="260">
        <f t="shared" si="1"/>
        <v>367267.28</v>
      </c>
      <c r="V26" s="260">
        <f t="shared" si="1"/>
        <v>110224986.99000001</v>
      </c>
      <c r="W26" s="260"/>
      <c r="X26" s="260"/>
      <c r="Y26" s="260">
        <f t="shared" si="1"/>
        <v>45344163.861999996</v>
      </c>
      <c r="Z26" s="261">
        <f t="shared" si="1"/>
        <v>5921467.4499999993</v>
      </c>
    </row>
    <row r="27" spans="1:27" ht="30" customHeight="1" x14ac:dyDescent="0.25">
      <c r="Y27" s="326"/>
      <c r="Z27" s="326"/>
    </row>
    <row r="28" spans="1:27" ht="30" customHeight="1" x14ac:dyDescent="0.25">
      <c r="Q28" s="20"/>
      <c r="R28" s="20"/>
      <c r="S28" s="20"/>
      <c r="T28" s="20"/>
      <c r="U28" s="20"/>
      <c r="V28" s="20"/>
      <c r="W28" s="20"/>
      <c r="X28" s="20"/>
      <c r="AA28" s="20"/>
    </row>
    <row r="29" spans="1:27" ht="30" customHeight="1" x14ac:dyDescent="0.25">
      <c r="Q29" s="20"/>
      <c r="R29" s="20"/>
      <c r="S29" s="20"/>
      <c r="T29" s="20"/>
      <c r="U29" s="20"/>
      <c r="V29" s="20"/>
      <c r="W29" s="20"/>
      <c r="X29" s="20"/>
    </row>
  </sheetData>
  <mergeCells count="31">
    <mergeCell ref="P6:P8"/>
    <mergeCell ref="E6:E8"/>
    <mergeCell ref="F6:F8"/>
    <mergeCell ref="A6:A8"/>
    <mergeCell ref="B6:B8"/>
    <mergeCell ref="C6:C8"/>
    <mergeCell ref="D6:D8"/>
    <mergeCell ref="G6:G8"/>
    <mergeCell ref="H6:H8"/>
    <mergeCell ref="I6:I8"/>
    <mergeCell ref="J6:J8"/>
    <mergeCell ref="K6:K8"/>
    <mergeCell ref="L6:L8"/>
    <mergeCell ref="M6:M8"/>
    <mergeCell ref="N6:N8"/>
    <mergeCell ref="A4:N4"/>
    <mergeCell ref="A5:K5"/>
    <mergeCell ref="Y27:Z27"/>
    <mergeCell ref="W6:W8"/>
    <mergeCell ref="X6:X8"/>
    <mergeCell ref="Y6:Z6"/>
    <mergeCell ref="Q7:R7"/>
    <mergeCell ref="S7:S8"/>
    <mergeCell ref="T7:T8"/>
    <mergeCell ref="U7:U8"/>
    <mergeCell ref="Y7:Y8"/>
    <mergeCell ref="Z7:Z8"/>
    <mergeCell ref="V6:V8"/>
    <mergeCell ref="Q6:S6"/>
    <mergeCell ref="A26:P26"/>
    <mergeCell ref="O6:O8"/>
  </mergeCells>
  <conditionalFormatting sqref="E9:E13">
    <cfRule type="duplicateValues" dxfId="20" priority="31"/>
  </conditionalFormatting>
  <conditionalFormatting sqref="E9:E13">
    <cfRule type="duplicateValues" dxfId="19" priority="32"/>
  </conditionalFormatting>
  <conditionalFormatting sqref="E9:E13">
    <cfRule type="duplicateValues" dxfId="18" priority="33"/>
    <cfRule type="duplicateValues" dxfId="17" priority="34"/>
    <cfRule type="duplicateValues" dxfId="16" priority="35"/>
  </conditionalFormatting>
  <conditionalFormatting sqref="E9:E13">
    <cfRule type="duplicateValues" dxfId="15" priority="30"/>
  </conditionalFormatting>
  <conditionalFormatting sqref="E9:E13">
    <cfRule type="duplicateValues" dxfId="14" priority="29"/>
  </conditionalFormatting>
  <conditionalFormatting sqref="E14 E16:E25">
    <cfRule type="duplicateValues" dxfId="13" priority="25"/>
  </conditionalFormatting>
  <conditionalFormatting sqref="E14 E16:E25">
    <cfRule type="duplicateValues" dxfId="12" priority="26"/>
    <cfRule type="duplicateValues" dxfId="11" priority="27"/>
    <cfRule type="duplicateValues" dxfId="10" priority="28"/>
  </conditionalFormatting>
  <conditionalFormatting sqref="E14 E16:E25">
    <cfRule type="duplicateValues" dxfId="9" priority="24"/>
  </conditionalFormatting>
  <conditionalFormatting sqref="E14 E16:E25">
    <cfRule type="duplicateValues" dxfId="8" priority="23"/>
  </conditionalFormatting>
  <conditionalFormatting sqref="E6:E8">
    <cfRule type="duplicateValues" dxfId="7" priority="42"/>
  </conditionalFormatting>
  <conditionalFormatting sqref="E6:E8">
    <cfRule type="duplicateValues" dxfId="6" priority="43"/>
  </conditionalFormatting>
  <conditionalFormatting sqref="E15">
    <cfRule type="duplicateValues" dxfId="5" priority="3"/>
  </conditionalFormatting>
  <conditionalFormatting sqref="E15">
    <cfRule type="duplicateValues" dxfId="4" priority="4"/>
    <cfRule type="duplicateValues" dxfId="3" priority="5"/>
    <cfRule type="duplicateValues" dxfId="2" priority="6"/>
  </conditionalFormatting>
  <conditionalFormatting sqref="E15">
    <cfRule type="duplicateValues" dxfId="1" priority="2"/>
  </conditionalFormatting>
  <conditionalFormatting sqref="E15">
    <cfRule type="duplicateValues" dxfId="0" priority="1"/>
  </conditionalFormatting>
  <pageMargins left="0.70866141732283472" right="0.70866141732283472" top="0.74803149606299213" bottom="0.74803149606299213" header="0.31496062992125984" footer="0.31496062992125984"/>
  <pageSetup paperSize="8" scale="29" fitToHeight="0" orientation="landscape"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X18"/>
  <sheetViews>
    <sheetView zoomScale="85" zoomScaleNormal="85" workbookViewId="0">
      <selection activeCell="K20" sqref="K20"/>
    </sheetView>
  </sheetViews>
  <sheetFormatPr defaultColWidth="9.140625" defaultRowHeight="30" customHeight="1" x14ac:dyDescent="0.25"/>
  <cols>
    <col min="1" max="1" width="5" style="72" customWidth="1"/>
    <col min="2" max="2" width="16.140625" style="72" customWidth="1"/>
    <col min="3" max="3" width="9.140625" style="72" customWidth="1"/>
    <col min="4" max="4" width="44.42578125" style="72" customWidth="1"/>
    <col min="5" max="5" width="25.28515625" style="72" customWidth="1"/>
    <col min="6" max="6" width="81" style="72" customWidth="1"/>
    <col min="7" max="7" width="12.42578125" style="407" customWidth="1"/>
    <col min="8" max="8" width="12.7109375" style="407" customWidth="1"/>
    <col min="9" max="9" width="9.140625" style="72" customWidth="1"/>
    <col min="10" max="10" width="9.7109375" style="72" customWidth="1"/>
    <col min="11" max="11" width="14.5703125" style="72" customWidth="1"/>
    <col min="12" max="12" width="19" style="72" customWidth="1"/>
    <col min="13" max="13" width="10.7109375" style="72" customWidth="1"/>
    <col min="14" max="14" width="7.140625" style="72" customWidth="1"/>
    <col min="15" max="15" width="19.85546875" style="72" customWidth="1"/>
    <col min="16" max="16" width="18.85546875" style="72" customWidth="1"/>
    <col min="17" max="17" width="18.7109375" style="72" customWidth="1"/>
    <col min="18" max="18" width="12.7109375" style="72" customWidth="1"/>
    <col min="19" max="19" width="18.140625" style="72" customWidth="1"/>
    <col min="20" max="20" width="18.28515625" style="72" customWidth="1"/>
    <col min="21" max="21" width="22.140625" style="63" customWidth="1"/>
    <col min="22" max="22" width="12.140625" style="72" customWidth="1"/>
    <col min="23" max="23" width="18.5703125" style="72" customWidth="1"/>
    <col min="24" max="24" width="17.7109375" style="72" customWidth="1"/>
    <col min="25" max="25" width="3.28515625" style="63" customWidth="1"/>
    <col min="26" max="26" width="9.5703125" style="63" customWidth="1"/>
    <col min="27" max="16384" width="9.140625" style="63"/>
  </cols>
  <sheetData>
    <row r="2" spans="1:24" ht="30" customHeight="1" x14ac:dyDescent="0.25">
      <c r="A2" s="346" t="s">
        <v>416</v>
      </c>
      <c r="B2" s="346"/>
      <c r="C2" s="346"/>
      <c r="D2" s="346"/>
      <c r="E2" s="346"/>
      <c r="F2" s="346"/>
      <c r="G2" s="346"/>
      <c r="H2" s="346"/>
      <c r="I2" s="346"/>
      <c r="J2" s="346"/>
      <c r="K2" s="346"/>
      <c r="L2" s="346"/>
      <c r="M2" s="346"/>
      <c r="N2" s="346"/>
      <c r="O2" s="346"/>
      <c r="P2" s="346"/>
      <c r="Q2" s="346"/>
      <c r="R2" s="346"/>
      <c r="S2" s="346"/>
      <c r="T2" s="346"/>
      <c r="U2" s="346"/>
      <c r="V2" s="346"/>
      <c r="W2" s="346"/>
      <c r="X2" s="346"/>
    </row>
    <row r="3" spans="1:24" ht="30" customHeight="1" x14ac:dyDescent="0.25">
      <c r="A3" s="64"/>
      <c r="B3" s="64"/>
      <c r="C3" s="64"/>
      <c r="D3" s="64"/>
      <c r="E3" s="64"/>
      <c r="F3" s="64"/>
      <c r="G3" s="400"/>
      <c r="H3" s="400"/>
      <c r="I3" s="64"/>
      <c r="J3" s="64"/>
      <c r="K3" s="64"/>
      <c r="L3" s="64"/>
      <c r="M3" s="64"/>
      <c r="N3" s="64"/>
      <c r="O3" s="64"/>
      <c r="P3" s="64"/>
      <c r="Q3" s="64"/>
      <c r="R3" s="64"/>
      <c r="S3" s="64"/>
      <c r="T3" s="64"/>
      <c r="U3" s="64"/>
      <c r="V3" s="64"/>
      <c r="W3" s="64"/>
      <c r="X3" s="64"/>
    </row>
    <row r="4" spans="1:24" ht="30" customHeight="1" thickBot="1" x14ac:dyDescent="0.3">
      <c r="A4" s="347"/>
      <c r="B4" s="347"/>
      <c r="C4" s="347"/>
      <c r="D4" s="347"/>
      <c r="E4" s="347"/>
      <c r="F4" s="347"/>
      <c r="G4" s="347"/>
      <c r="H4" s="347"/>
      <c r="I4" s="347"/>
      <c r="J4" s="347"/>
      <c r="K4" s="347"/>
      <c r="L4" s="347"/>
      <c r="M4" s="347"/>
      <c r="N4" s="347"/>
      <c r="O4" s="348"/>
      <c r="P4" s="348"/>
      <c r="Q4" s="348"/>
      <c r="R4" s="348"/>
      <c r="S4" s="348"/>
      <c r="T4" s="348"/>
      <c r="U4" s="65"/>
      <c r="V4" s="65"/>
      <c r="W4" s="66"/>
      <c r="X4" s="67"/>
    </row>
    <row r="5" spans="1:24" s="69" customFormat="1" ht="30" customHeight="1" x14ac:dyDescent="0.25">
      <c r="A5" s="349" t="s">
        <v>9</v>
      </c>
      <c r="B5" s="352" t="s">
        <v>53</v>
      </c>
      <c r="C5" s="352" t="s">
        <v>71</v>
      </c>
      <c r="D5" s="355" t="s">
        <v>10</v>
      </c>
      <c r="E5" s="355" t="s">
        <v>11</v>
      </c>
      <c r="F5" s="352" t="s">
        <v>12</v>
      </c>
      <c r="G5" s="401" t="s">
        <v>32</v>
      </c>
      <c r="H5" s="401" t="s">
        <v>33</v>
      </c>
      <c r="I5" s="352" t="s">
        <v>59</v>
      </c>
      <c r="J5" s="355" t="s">
        <v>13</v>
      </c>
      <c r="K5" s="355" t="s">
        <v>14</v>
      </c>
      <c r="L5" s="355" t="s">
        <v>15</v>
      </c>
      <c r="M5" s="355" t="s">
        <v>35</v>
      </c>
      <c r="N5" s="352" t="s">
        <v>36</v>
      </c>
      <c r="O5" s="358" t="s">
        <v>72</v>
      </c>
      <c r="P5" s="358"/>
      <c r="Q5" s="358"/>
      <c r="R5" s="68"/>
      <c r="S5" s="68"/>
      <c r="T5" s="358" t="s">
        <v>16</v>
      </c>
      <c r="U5" s="361" t="s">
        <v>93</v>
      </c>
      <c r="V5" s="361" t="s">
        <v>40</v>
      </c>
      <c r="W5" s="364" t="s">
        <v>17</v>
      </c>
      <c r="X5" s="365"/>
    </row>
    <row r="6" spans="1:24" s="70" customFormat="1" ht="30" customHeight="1" x14ac:dyDescent="0.25">
      <c r="A6" s="350"/>
      <c r="B6" s="353"/>
      <c r="C6" s="353"/>
      <c r="D6" s="356"/>
      <c r="E6" s="356"/>
      <c r="F6" s="353"/>
      <c r="G6" s="402"/>
      <c r="H6" s="402"/>
      <c r="I6" s="353"/>
      <c r="J6" s="356"/>
      <c r="K6" s="356"/>
      <c r="L6" s="356"/>
      <c r="M6" s="356"/>
      <c r="N6" s="353"/>
      <c r="O6" s="359" t="s">
        <v>66</v>
      </c>
      <c r="P6" s="359"/>
      <c r="Q6" s="359" t="s">
        <v>73</v>
      </c>
      <c r="R6" s="366" t="s">
        <v>68</v>
      </c>
      <c r="S6" s="359" t="s">
        <v>38</v>
      </c>
      <c r="T6" s="359"/>
      <c r="U6" s="362"/>
      <c r="V6" s="362"/>
      <c r="W6" s="359" t="s">
        <v>22</v>
      </c>
      <c r="X6" s="368" t="s">
        <v>23</v>
      </c>
    </row>
    <row r="7" spans="1:24" s="70" customFormat="1" ht="30" customHeight="1" thickBot="1" x14ac:dyDescent="0.3">
      <c r="A7" s="351"/>
      <c r="B7" s="354"/>
      <c r="C7" s="354"/>
      <c r="D7" s="357"/>
      <c r="E7" s="357"/>
      <c r="F7" s="354"/>
      <c r="G7" s="403"/>
      <c r="H7" s="403"/>
      <c r="I7" s="354"/>
      <c r="J7" s="357"/>
      <c r="K7" s="357"/>
      <c r="L7" s="357"/>
      <c r="M7" s="357"/>
      <c r="N7" s="354"/>
      <c r="O7" s="71" t="s">
        <v>22</v>
      </c>
      <c r="P7" s="71" t="s">
        <v>69</v>
      </c>
      <c r="Q7" s="360"/>
      <c r="R7" s="367"/>
      <c r="S7" s="360"/>
      <c r="T7" s="360"/>
      <c r="U7" s="363"/>
      <c r="V7" s="363"/>
      <c r="W7" s="360"/>
      <c r="X7" s="369"/>
    </row>
    <row r="8" spans="1:24" s="219" customFormat="1" ht="30" customHeight="1" x14ac:dyDescent="0.25">
      <c r="A8" s="210">
        <v>1</v>
      </c>
      <c r="B8" s="211" t="s">
        <v>74</v>
      </c>
      <c r="C8" s="211">
        <v>103195</v>
      </c>
      <c r="D8" s="212" t="s">
        <v>166</v>
      </c>
      <c r="E8" s="213" t="s">
        <v>167</v>
      </c>
      <c r="F8" s="212" t="s">
        <v>168</v>
      </c>
      <c r="G8" s="404">
        <v>42621</v>
      </c>
      <c r="H8" s="404">
        <v>43746</v>
      </c>
      <c r="I8" s="214">
        <v>85</v>
      </c>
      <c r="J8" s="215" t="s">
        <v>141</v>
      </c>
      <c r="K8" s="215" t="s">
        <v>104</v>
      </c>
      <c r="L8" s="215" t="s">
        <v>169</v>
      </c>
      <c r="M8" s="215" t="s">
        <v>70</v>
      </c>
      <c r="N8" s="216" t="s">
        <v>75</v>
      </c>
      <c r="O8" s="217">
        <v>4696102.5080000004</v>
      </c>
      <c r="P8" s="217">
        <v>828723.97200000007</v>
      </c>
      <c r="Q8" s="217">
        <v>5524826.4800000004</v>
      </c>
      <c r="R8" s="217"/>
      <c r="S8" s="217">
        <v>8417771.75</v>
      </c>
      <c r="T8" s="217">
        <v>19467424.710000001</v>
      </c>
      <c r="U8" s="217" t="s">
        <v>19</v>
      </c>
      <c r="V8" s="217" t="s">
        <v>170</v>
      </c>
      <c r="W8" s="217">
        <v>4555667.33</v>
      </c>
      <c r="X8" s="218">
        <v>803941.28</v>
      </c>
    </row>
    <row r="9" spans="1:24" s="219" customFormat="1" ht="30" customHeight="1" x14ac:dyDescent="0.25">
      <c r="A9" s="220">
        <f>A8+1</f>
        <v>2</v>
      </c>
      <c r="B9" s="221" t="s">
        <v>171</v>
      </c>
      <c r="C9" s="221">
        <v>105188</v>
      </c>
      <c r="D9" s="222" t="s">
        <v>172</v>
      </c>
      <c r="E9" s="223" t="s">
        <v>173</v>
      </c>
      <c r="F9" s="222" t="s">
        <v>174</v>
      </c>
      <c r="G9" s="405">
        <v>42622</v>
      </c>
      <c r="H9" s="405">
        <v>43352</v>
      </c>
      <c r="I9" s="224">
        <v>85</v>
      </c>
      <c r="J9" s="225" t="s">
        <v>141</v>
      </c>
      <c r="K9" s="225" t="s">
        <v>104</v>
      </c>
      <c r="L9" s="225" t="s">
        <v>175</v>
      </c>
      <c r="M9" s="225" t="s">
        <v>70</v>
      </c>
      <c r="N9" s="226" t="s">
        <v>78</v>
      </c>
      <c r="O9" s="227">
        <v>5414113.6100000003</v>
      </c>
      <c r="P9" s="227">
        <v>955431.81</v>
      </c>
      <c r="Q9" s="227">
        <v>0</v>
      </c>
      <c r="R9" s="227"/>
      <c r="S9" s="227">
        <v>1064929.8899999999</v>
      </c>
      <c r="T9" s="227">
        <v>7434475.3099999996</v>
      </c>
      <c r="U9" s="227" t="s">
        <v>19</v>
      </c>
      <c r="V9" s="227" t="s">
        <v>170</v>
      </c>
      <c r="W9" s="227">
        <v>5295010.74</v>
      </c>
      <c r="X9" s="228">
        <v>896945.72</v>
      </c>
    </row>
    <row r="10" spans="1:24" s="219" customFormat="1" ht="30" customHeight="1" x14ac:dyDescent="0.25">
      <c r="A10" s="220">
        <f t="shared" ref="A10:A17" si="0">A9+1</f>
        <v>3</v>
      </c>
      <c r="B10" s="221" t="s">
        <v>171</v>
      </c>
      <c r="C10" s="221">
        <v>104873</v>
      </c>
      <c r="D10" s="222" t="s">
        <v>176</v>
      </c>
      <c r="E10" s="223" t="s">
        <v>177</v>
      </c>
      <c r="F10" s="222" t="s">
        <v>178</v>
      </c>
      <c r="G10" s="405">
        <v>42629</v>
      </c>
      <c r="H10" s="405">
        <v>43359</v>
      </c>
      <c r="I10" s="224">
        <v>85</v>
      </c>
      <c r="J10" s="225" t="s">
        <v>141</v>
      </c>
      <c r="K10" s="225" t="s">
        <v>104</v>
      </c>
      <c r="L10" s="225" t="s">
        <v>142</v>
      </c>
      <c r="M10" s="225" t="s">
        <v>70</v>
      </c>
      <c r="N10" s="226" t="s">
        <v>78</v>
      </c>
      <c r="O10" s="227">
        <v>5712085</v>
      </c>
      <c r="P10" s="227">
        <v>1008015</v>
      </c>
      <c r="Q10" s="227">
        <v>0</v>
      </c>
      <c r="R10" s="227"/>
      <c r="S10" s="227">
        <v>1011700</v>
      </c>
      <c r="T10" s="227">
        <v>7731800</v>
      </c>
      <c r="U10" s="227" t="s">
        <v>19</v>
      </c>
      <c r="V10" s="227" t="s">
        <v>79</v>
      </c>
      <c r="W10" s="227">
        <v>5683770.1799999997</v>
      </c>
      <c r="X10" s="228">
        <v>1003017.87</v>
      </c>
    </row>
    <row r="11" spans="1:24" s="219" customFormat="1" ht="30" customHeight="1" x14ac:dyDescent="0.25">
      <c r="A11" s="220">
        <f t="shared" si="0"/>
        <v>4</v>
      </c>
      <c r="B11" s="225" t="s">
        <v>76</v>
      </c>
      <c r="C11" s="225">
        <v>115705</v>
      </c>
      <c r="D11" s="222" t="s">
        <v>179</v>
      </c>
      <c r="E11" s="222" t="s">
        <v>180</v>
      </c>
      <c r="F11" s="222" t="s">
        <v>179</v>
      </c>
      <c r="G11" s="405">
        <v>42902</v>
      </c>
      <c r="H11" s="405">
        <v>43450</v>
      </c>
      <c r="I11" s="224">
        <v>85</v>
      </c>
      <c r="J11" s="221" t="s">
        <v>141</v>
      </c>
      <c r="K11" s="221" t="s">
        <v>104</v>
      </c>
      <c r="L11" s="221" t="s">
        <v>142</v>
      </c>
      <c r="M11" s="221" t="s">
        <v>70</v>
      </c>
      <c r="N11" s="226" t="s">
        <v>77</v>
      </c>
      <c r="O11" s="229">
        <v>2251640.89</v>
      </c>
      <c r="P11" s="227">
        <v>397348.39</v>
      </c>
      <c r="Q11" s="229">
        <v>1494030.9000000004</v>
      </c>
      <c r="R11" s="227"/>
      <c r="S11" s="229">
        <v>657762.10000000009</v>
      </c>
      <c r="T11" s="229">
        <v>4800782.2800000012</v>
      </c>
      <c r="U11" s="227" t="s">
        <v>19</v>
      </c>
      <c r="V11" s="227"/>
      <c r="W11" s="227">
        <v>2148432.41</v>
      </c>
      <c r="X11" s="228">
        <v>379135.12</v>
      </c>
    </row>
    <row r="12" spans="1:24" s="219" customFormat="1" ht="30" customHeight="1" x14ac:dyDescent="0.25">
      <c r="A12" s="220">
        <f t="shared" si="0"/>
        <v>5</v>
      </c>
      <c r="B12" s="230" t="s">
        <v>171</v>
      </c>
      <c r="C12" s="230">
        <v>104350</v>
      </c>
      <c r="D12" s="231" t="s">
        <v>181</v>
      </c>
      <c r="E12" s="231" t="s">
        <v>182</v>
      </c>
      <c r="F12" s="231" t="s">
        <v>183</v>
      </c>
      <c r="G12" s="406">
        <v>42621</v>
      </c>
      <c r="H12" s="406">
        <v>43351</v>
      </c>
      <c r="I12" s="232">
        <v>85</v>
      </c>
      <c r="J12" s="233" t="s">
        <v>141</v>
      </c>
      <c r="K12" s="233" t="s">
        <v>104</v>
      </c>
      <c r="L12" s="233" t="s">
        <v>184</v>
      </c>
      <c r="M12" s="233" t="s">
        <v>70</v>
      </c>
      <c r="N12" s="234" t="s">
        <v>78</v>
      </c>
      <c r="O12" s="235">
        <v>5722324.6439999994</v>
      </c>
      <c r="P12" s="236">
        <v>1009821.9960000003</v>
      </c>
      <c r="Q12" s="235">
        <v>0</v>
      </c>
      <c r="R12" s="236"/>
      <c r="S12" s="235">
        <v>663486.93999999994</v>
      </c>
      <c r="T12" s="235">
        <v>7395633.5800000001</v>
      </c>
      <c r="U12" s="236" t="s">
        <v>19</v>
      </c>
      <c r="V12" s="236" t="s">
        <v>80</v>
      </c>
      <c r="W12" s="236">
        <v>5709808.9699999997</v>
      </c>
      <c r="X12" s="237">
        <v>1007613.3399999999</v>
      </c>
    </row>
    <row r="13" spans="1:24" s="219" customFormat="1" ht="30" customHeight="1" x14ac:dyDescent="0.25">
      <c r="A13" s="220">
        <f t="shared" si="0"/>
        <v>6</v>
      </c>
      <c r="B13" s="230" t="s">
        <v>475</v>
      </c>
      <c r="C13" s="230">
        <v>130057</v>
      </c>
      <c r="D13" s="231" t="s">
        <v>502</v>
      </c>
      <c r="E13" s="231" t="s">
        <v>503</v>
      </c>
      <c r="F13" s="231" t="s">
        <v>504</v>
      </c>
      <c r="G13" s="406">
        <v>43987</v>
      </c>
      <c r="H13" s="406">
        <v>45082</v>
      </c>
      <c r="I13" s="232">
        <v>85</v>
      </c>
      <c r="J13" s="233" t="s">
        <v>141</v>
      </c>
      <c r="K13" s="233" t="s">
        <v>104</v>
      </c>
      <c r="L13" s="233" t="s">
        <v>505</v>
      </c>
      <c r="M13" s="233" t="s">
        <v>70</v>
      </c>
      <c r="N13" s="234" t="s">
        <v>77</v>
      </c>
      <c r="O13" s="235">
        <v>6458604.8899999997</v>
      </c>
      <c r="P13" s="236">
        <v>1139753.77</v>
      </c>
      <c r="Q13" s="235">
        <v>2824975.9</v>
      </c>
      <c r="R13" s="236"/>
      <c r="S13" s="235">
        <v>1060392.18</v>
      </c>
      <c r="T13" s="235">
        <v>11483726.74</v>
      </c>
      <c r="U13" s="236" t="s">
        <v>18</v>
      </c>
      <c r="V13" s="236"/>
      <c r="W13" s="236">
        <v>808994.86</v>
      </c>
      <c r="X13" s="237">
        <v>37475.69</v>
      </c>
    </row>
    <row r="14" spans="1:24" s="219" customFormat="1" ht="30" customHeight="1" x14ac:dyDescent="0.25">
      <c r="A14" s="220">
        <f t="shared" si="0"/>
        <v>7</v>
      </c>
      <c r="B14" s="230" t="s">
        <v>475</v>
      </c>
      <c r="C14" s="230">
        <v>129405</v>
      </c>
      <c r="D14" s="231" t="s">
        <v>547</v>
      </c>
      <c r="E14" s="231" t="s">
        <v>548</v>
      </c>
      <c r="F14" s="231" t="s">
        <v>549</v>
      </c>
      <c r="G14" s="406">
        <v>44042</v>
      </c>
      <c r="H14" s="406">
        <v>44772</v>
      </c>
      <c r="I14" s="232">
        <v>85</v>
      </c>
      <c r="J14" s="233" t="s">
        <v>141</v>
      </c>
      <c r="K14" s="233" t="s">
        <v>104</v>
      </c>
      <c r="L14" s="233" t="s">
        <v>550</v>
      </c>
      <c r="M14" s="233" t="s">
        <v>70</v>
      </c>
      <c r="N14" s="234" t="s">
        <v>77</v>
      </c>
      <c r="O14" s="235">
        <v>8406988.1300000008</v>
      </c>
      <c r="P14" s="236">
        <v>1483586.13</v>
      </c>
      <c r="Q14" s="235">
        <v>2900336.49</v>
      </c>
      <c r="R14" s="236"/>
      <c r="S14" s="235">
        <v>179061.91</v>
      </c>
      <c r="T14" s="235">
        <v>12969972.660000002</v>
      </c>
      <c r="U14" s="236" t="s">
        <v>18</v>
      </c>
      <c r="V14" s="236"/>
      <c r="W14" s="236">
        <v>4234431.01</v>
      </c>
      <c r="X14" s="237">
        <v>94857.39</v>
      </c>
    </row>
    <row r="15" spans="1:24" s="219" customFormat="1" ht="30" customHeight="1" x14ac:dyDescent="0.25">
      <c r="A15" s="220">
        <f t="shared" si="0"/>
        <v>8</v>
      </c>
      <c r="B15" s="230" t="s">
        <v>475</v>
      </c>
      <c r="C15" s="230">
        <v>129731</v>
      </c>
      <c r="D15" s="231" t="s">
        <v>551</v>
      </c>
      <c r="E15" s="231" t="s">
        <v>552</v>
      </c>
      <c r="F15" s="231" t="s">
        <v>553</v>
      </c>
      <c r="G15" s="406">
        <v>44049</v>
      </c>
      <c r="H15" s="406">
        <v>44779</v>
      </c>
      <c r="I15" s="232">
        <v>85</v>
      </c>
      <c r="J15" s="233" t="s">
        <v>141</v>
      </c>
      <c r="K15" s="233" t="s">
        <v>104</v>
      </c>
      <c r="L15" s="233" t="s">
        <v>142</v>
      </c>
      <c r="M15" s="233" t="s">
        <v>70</v>
      </c>
      <c r="N15" s="234" t="s">
        <v>77</v>
      </c>
      <c r="O15" s="235">
        <v>4534206</v>
      </c>
      <c r="P15" s="236">
        <v>800154</v>
      </c>
      <c r="Q15" s="235">
        <v>1476920</v>
      </c>
      <c r="R15" s="236"/>
      <c r="S15" s="235">
        <v>974966</v>
      </c>
      <c r="T15" s="235">
        <v>7786246</v>
      </c>
      <c r="U15" s="236" t="s">
        <v>18</v>
      </c>
      <c r="V15" s="236"/>
      <c r="W15" s="236">
        <v>598414.30000000005</v>
      </c>
      <c r="X15" s="237">
        <v>79170.45</v>
      </c>
    </row>
    <row r="16" spans="1:24" s="219" customFormat="1" ht="30" customHeight="1" x14ac:dyDescent="0.25">
      <c r="A16" s="220">
        <f t="shared" si="0"/>
        <v>9</v>
      </c>
      <c r="B16" s="230" t="s">
        <v>475</v>
      </c>
      <c r="C16" s="230">
        <v>129993</v>
      </c>
      <c r="D16" s="231" t="s">
        <v>554</v>
      </c>
      <c r="E16" s="231" t="s">
        <v>555</v>
      </c>
      <c r="F16" s="231" t="s">
        <v>556</v>
      </c>
      <c r="G16" s="406">
        <v>44054</v>
      </c>
      <c r="H16" s="406">
        <v>45149</v>
      </c>
      <c r="I16" s="232">
        <v>85</v>
      </c>
      <c r="J16" s="233" t="s">
        <v>141</v>
      </c>
      <c r="K16" s="233" t="s">
        <v>104</v>
      </c>
      <c r="L16" s="233" t="s">
        <v>142</v>
      </c>
      <c r="M16" s="233" t="s">
        <v>70</v>
      </c>
      <c r="N16" s="234" t="s">
        <v>77</v>
      </c>
      <c r="O16" s="235">
        <v>10632592.24</v>
      </c>
      <c r="P16" s="236">
        <v>1876339.8</v>
      </c>
      <c r="Q16" s="235">
        <v>3693521.8</v>
      </c>
      <c r="R16" s="236"/>
      <c r="S16" s="235">
        <v>1049826.79</v>
      </c>
      <c r="T16" s="235">
        <v>17252280.629999999</v>
      </c>
      <c r="U16" s="236" t="s">
        <v>18</v>
      </c>
      <c r="V16" s="236"/>
      <c r="W16" s="236">
        <v>973852</v>
      </c>
      <c r="X16" s="237">
        <v>171856.24</v>
      </c>
    </row>
    <row r="17" spans="1:24" s="219" customFormat="1" ht="30" customHeight="1" thickBot="1" x14ac:dyDescent="0.3">
      <c r="A17" s="220">
        <f t="shared" si="0"/>
        <v>10</v>
      </c>
      <c r="B17" s="233" t="s">
        <v>475</v>
      </c>
      <c r="C17" s="233">
        <v>129143</v>
      </c>
      <c r="D17" s="238" t="s">
        <v>557</v>
      </c>
      <c r="E17" s="231" t="s">
        <v>558</v>
      </c>
      <c r="F17" s="231" t="s">
        <v>559</v>
      </c>
      <c r="G17" s="406">
        <v>44064</v>
      </c>
      <c r="H17" s="406">
        <v>44794</v>
      </c>
      <c r="I17" s="232">
        <v>85</v>
      </c>
      <c r="J17" s="230" t="s">
        <v>141</v>
      </c>
      <c r="K17" s="230" t="s">
        <v>104</v>
      </c>
      <c r="L17" s="230" t="s">
        <v>142</v>
      </c>
      <c r="M17" s="230" t="s">
        <v>70</v>
      </c>
      <c r="N17" s="234" t="s">
        <v>77</v>
      </c>
      <c r="O17" s="236">
        <v>10426922.050000001</v>
      </c>
      <c r="P17" s="236">
        <v>1840045.07</v>
      </c>
      <c r="Q17" s="236">
        <v>4305759.4800000004</v>
      </c>
      <c r="R17" s="236"/>
      <c r="S17" s="236">
        <v>3249521.65</v>
      </c>
      <c r="T17" s="236">
        <v>19822248.25</v>
      </c>
      <c r="U17" s="236" t="s">
        <v>18</v>
      </c>
      <c r="V17" s="236"/>
      <c r="W17" s="236">
        <v>110500</v>
      </c>
      <c r="X17" s="237">
        <v>19500</v>
      </c>
    </row>
    <row r="18" spans="1:24" s="72" customFormat="1" ht="30" customHeight="1" thickBot="1" x14ac:dyDescent="0.3">
      <c r="A18" s="370" t="s">
        <v>8</v>
      </c>
      <c r="B18" s="371"/>
      <c r="C18" s="371"/>
      <c r="D18" s="371"/>
      <c r="E18" s="371"/>
      <c r="F18" s="371"/>
      <c r="G18" s="371"/>
      <c r="H18" s="371"/>
      <c r="I18" s="371"/>
      <c r="J18" s="371"/>
      <c r="K18" s="371"/>
      <c r="L18" s="371"/>
      <c r="M18" s="371"/>
      <c r="N18" s="372"/>
      <c r="O18" s="61">
        <f t="shared" ref="O18:T18" si="1">SUM(O8:O17)</f>
        <v>64255579.962000012</v>
      </c>
      <c r="P18" s="61">
        <f t="shared" si="1"/>
        <v>11339219.938000001</v>
      </c>
      <c r="Q18" s="61">
        <f t="shared" si="1"/>
        <v>22220371.050000001</v>
      </c>
      <c r="R18" s="61"/>
      <c r="S18" s="61">
        <f t="shared" si="1"/>
        <v>18329419.209999997</v>
      </c>
      <c r="T18" s="61">
        <f t="shared" si="1"/>
        <v>116144590.16</v>
      </c>
      <c r="U18" s="61"/>
      <c r="V18" s="61"/>
      <c r="W18" s="61">
        <f>SUM(W8:W17)</f>
        <v>30118881.800000001</v>
      </c>
      <c r="X18" s="62">
        <f>SUM(X8:X17)</f>
        <v>4493513.1000000006</v>
      </c>
    </row>
  </sheetData>
  <mergeCells count="28">
    <mergeCell ref="N5:N7"/>
    <mergeCell ref="A18:N18"/>
    <mergeCell ref="I5:I7"/>
    <mergeCell ref="J5:J7"/>
    <mergeCell ref="K5:K7"/>
    <mergeCell ref="L5:L7"/>
    <mergeCell ref="M5:M7"/>
    <mergeCell ref="Q6:Q7"/>
    <mergeCell ref="R6:R7"/>
    <mergeCell ref="S6:S7"/>
    <mergeCell ref="W6:W7"/>
    <mergeCell ref="X6:X7"/>
    <mergeCell ref="A2:X2"/>
    <mergeCell ref="A4:T4"/>
    <mergeCell ref="A5:A7"/>
    <mergeCell ref="B5:B7"/>
    <mergeCell ref="C5:C7"/>
    <mergeCell ref="D5:D7"/>
    <mergeCell ref="E5:E7"/>
    <mergeCell ref="F5:F7"/>
    <mergeCell ref="G5:G7"/>
    <mergeCell ref="H5:H7"/>
    <mergeCell ref="O5:Q5"/>
    <mergeCell ref="T5:T7"/>
    <mergeCell ref="U5:U7"/>
    <mergeCell ref="V5:V7"/>
    <mergeCell ref="W5:X5"/>
    <mergeCell ref="O6:P6"/>
  </mergeCells>
  <pageMargins left="0.20866141699999999" right="0.20866141699999999" top="0.6" bottom="0.6" header="0.2" footer="0.2"/>
  <pageSetup paperSize="8" scale="45" fitToHeight="0" orientation="landscape"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AK10"/>
  <sheetViews>
    <sheetView zoomScale="70" zoomScaleNormal="70" workbookViewId="0">
      <selection activeCell="J18" sqref="J18"/>
    </sheetView>
  </sheetViews>
  <sheetFormatPr defaultColWidth="9.140625" defaultRowHeight="30" customHeight="1" x14ac:dyDescent="0.2"/>
  <cols>
    <col min="1" max="1" width="9.140625" style="141"/>
    <col min="2" max="2" width="12" style="141" customWidth="1"/>
    <col min="3" max="3" width="8.7109375" style="141" customWidth="1"/>
    <col min="4" max="4" width="5.140625" style="141" customWidth="1"/>
    <col min="5" max="5" width="13.7109375" style="141" customWidth="1"/>
    <col min="6" max="6" width="10.85546875" style="141" customWidth="1"/>
    <col min="7" max="7" width="37.42578125" style="164" customWidth="1"/>
    <col min="8" max="8" width="20.42578125" style="165" customWidth="1"/>
    <col min="9" max="9" width="21.28515625" style="141" customWidth="1"/>
    <col min="10" max="10" width="99.42578125" style="141" customWidth="1"/>
    <col min="11" max="11" width="16.42578125" style="413" customWidth="1"/>
    <col min="12" max="12" width="17.140625" style="413" customWidth="1"/>
    <col min="13" max="13" width="16.5703125" style="142" customWidth="1"/>
    <col min="14" max="14" width="13.5703125" style="141" customWidth="1"/>
    <col min="15" max="15" width="13.28515625" style="141" customWidth="1"/>
    <col min="16" max="16" width="12.7109375" style="141" customWidth="1"/>
    <col min="17" max="17" width="9.140625" style="141"/>
    <col min="18" max="18" width="55.42578125" style="141" customWidth="1"/>
    <col min="19" max="19" width="20.140625" style="141" customWidth="1"/>
    <col min="20" max="20" width="18.42578125" style="141" customWidth="1"/>
    <col min="21" max="21" width="16.140625" style="141" customWidth="1"/>
    <col min="22" max="22" width="15.85546875" style="141" customWidth="1"/>
    <col min="23" max="23" width="18" style="141" customWidth="1"/>
    <col min="24" max="24" width="12" style="141" customWidth="1"/>
    <col min="25" max="25" width="14.5703125" style="141" customWidth="1"/>
    <col min="26" max="26" width="18.85546875" style="141" bestFit="1" customWidth="1"/>
    <col min="27" max="27" width="13.28515625" style="141" bestFit="1" customWidth="1"/>
    <col min="28" max="28" width="14.85546875" style="141" customWidth="1"/>
    <col min="29" max="29" width="18.85546875" style="141" bestFit="1" customWidth="1"/>
    <col min="30" max="30" width="13.28515625" style="141" bestFit="1" customWidth="1"/>
    <col min="31" max="31" width="19.5703125" style="141" customWidth="1"/>
    <col min="32" max="32" width="15.7109375" style="141" customWidth="1"/>
    <col min="33" max="33" width="20" style="141" customWidth="1"/>
    <col min="34" max="34" width="21" style="141" customWidth="1"/>
    <col min="35" max="35" width="12.85546875" style="141" customWidth="1"/>
    <col min="36" max="36" width="17.140625" style="141" customWidth="1"/>
    <col min="37" max="37" width="16.85546875" style="141" customWidth="1"/>
    <col min="38" max="16384" width="9.140625" style="141"/>
  </cols>
  <sheetData>
    <row r="2" spans="1:37" ht="30" customHeight="1" thickBot="1" x14ac:dyDescent="0.25">
      <c r="B2" s="391" t="s">
        <v>579</v>
      </c>
      <c r="C2" s="392"/>
      <c r="D2" s="392"/>
      <c r="E2" s="392"/>
      <c r="F2" s="392"/>
      <c r="G2" s="392"/>
      <c r="H2" s="392"/>
      <c r="I2" s="392"/>
      <c r="J2" s="392"/>
      <c r="K2" s="392"/>
      <c r="L2" s="392"/>
    </row>
    <row r="3" spans="1:37" s="143" customFormat="1" ht="30" customHeight="1" x14ac:dyDescent="0.2">
      <c r="A3" s="387" t="s">
        <v>9</v>
      </c>
      <c r="B3" s="379" t="s">
        <v>81</v>
      </c>
      <c r="C3" s="379" t="s">
        <v>82</v>
      </c>
      <c r="D3" s="379" t="s">
        <v>83</v>
      </c>
      <c r="E3" s="379" t="s">
        <v>53</v>
      </c>
      <c r="F3" s="379" t="s">
        <v>84</v>
      </c>
      <c r="G3" s="379" t="s">
        <v>10</v>
      </c>
      <c r="H3" s="379" t="s">
        <v>11</v>
      </c>
      <c r="I3" s="379" t="s">
        <v>85</v>
      </c>
      <c r="J3" s="379" t="s">
        <v>12</v>
      </c>
      <c r="K3" s="408" t="s">
        <v>32</v>
      </c>
      <c r="L3" s="408" t="s">
        <v>33</v>
      </c>
      <c r="M3" s="382" t="s">
        <v>34</v>
      </c>
      <c r="N3" s="379" t="s">
        <v>13</v>
      </c>
      <c r="O3" s="379" t="s">
        <v>14</v>
      </c>
      <c r="P3" s="379" t="s">
        <v>15</v>
      </c>
      <c r="Q3" s="379" t="s">
        <v>35</v>
      </c>
      <c r="R3" s="379" t="s">
        <v>36</v>
      </c>
      <c r="S3" s="382" t="s">
        <v>72</v>
      </c>
      <c r="T3" s="382"/>
      <c r="U3" s="382"/>
      <c r="V3" s="382"/>
      <c r="W3" s="382"/>
      <c r="X3" s="382"/>
      <c r="Y3" s="382"/>
      <c r="Z3" s="382"/>
      <c r="AA3" s="382"/>
      <c r="AB3" s="382"/>
      <c r="AC3" s="390" t="s">
        <v>35</v>
      </c>
      <c r="AD3" s="390"/>
      <c r="AE3" s="382" t="s">
        <v>86</v>
      </c>
      <c r="AF3" s="382" t="s">
        <v>38</v>
      </c>
      <c r="AG3" s="382" t="s">
        <v>16</v>
      </c>
      <c r="AH3" s="383" t="s">
        <v>93</v>
      </c>
      <c r="AI3" s="383" t="s">
        <v>40</v>
      </c>
      <c r="AJ3" s="382" t="s">
        <v>17</v>
      </c>
      <c r="AK3" s="386"/>
    </row>
    <row r="4" spans="1:37" s="143" customFormat="1" ht="30" customHeight="1" x14ac:dyDescent="0.2">
      <c r="A4" s="388"/>
      <c r="B4" s="380"/>
      <c r="C4" s="380"/>
      <c r="D4" s="380"/>
      <c r="E4" s="380"/>
      <c r="F4" s="380"/>
      <c r="G4" s="380"/>
      <c r="H4" s="380"/>
      <c r="I4" s="380"/>
      <c r="J4" s="380"/>
      <c r="K4" s="409"/>
      <c r="L4" s="409"/>
      <c r="M4" s="375"/>
      <c r="N4" s="380"/>
      <c r="O4" s="380"/>
      <c r="P4" s="380"/>
      <c r="Q4" s="380"/>
      <c r="R4" s="380"/>
      <c r="S4" s="375" t="s">
        <v>66</v>
      </c>
      <c r="T4" s="375"/>
      <c r="U4" s="375"/>
      <c r="V4" s="375"/>
      <c r="W4" s="375"/>
      <c r="X4" s="375"/>
      <c r="Y4" s="375" t="s">
        <v>73</v>
      </c>
      <c r="Z4" s="375" t="s">
        <v>94</v>
      </c>
      <c r="AA4" s="375" t="s">
        <v>95</v>
      </c>
      <c r="AB4" s="375" t="s">
        <v>68</v>
      </c>
      <c r="AC4" s="375" t="s">
        <v>94</v>
      </c>
      <c r="AD4" s="375" t="s">
        <v>95</v>
      </c>
      <c r="AE4" s="375"/>
      <c r="AF4" s="375"/>
      <c r="AG4" s="375"/>
      <c r="AH4" s="384"/>
      <c r="AI4" s="384"/>
      <c r="AJ4" s="375" t="s">
        <v>22</v>
      </c>
      <c r="AK4" s="377" t="s">
        <v>23</v>
      </c>
    </row>
    <row r="5" spans="1:37" s="143" customFormat="1" ht="30" customHeight="1" thickBot="1" x14ac:dyDescent="0.25">
      <c r="A5" s="389"/>
      <c r="B5" s="381"/>
      <c r="C5" s="381"/>
      <c r="D5" s="381"/>
      <c r="E5" s="381"/>
      <c r="F5" s="381"/>
      <c r="G5" s="381"/>
      <c r="H5" s="381"/>
      <c r="I5" s="381"/>
      <c r="J5" s="381"/>
      <c r="K5" s="410"/>
      <c r="L5" s="410"/>
      <c r="M5" s="376"/>
      <c r="N5" s="381"/>
      <c r="O5" s="381"/>
      <c r="P5" s="381"/>
      <c r="Q5" s="381"/>
      <c r="R5" s="381"/>
      <c r="S5" s="240" t="s">
        <v>22</v>
      </c>
      <c r="T5" s="240" t="s">
        <v>94</v>
      </c>
      <c r="U5" s="240" t="s">
        <v>95</v>
      </c>
      <c r="V5" s="240" t="s">
        <v>69</v>
      </c>
      <c r="W5" s="240" t="s">
        <v>94</v>
      </c>
      <c r="X5" s="240" t="s">
        <v>95</v>
      </c>
      <c r="Y5" s="376"/>
      <c r="Z5" s="376"/>
      <c r="AA5" s="376"/>
      <c r="AB5" s="376"/>
      <c r="AC5" s="376"/>
      <c r="AD5" s="376"/>
      <c r="AE5" s="376"/>
      <c r="AF5" s="376"/>
      <c r="AG5" s="376"/>
      <c r="AH5" s="385"/>
      <c r="AI5" s="385"/>
      <c r="AJ5" s="376"/>
      <c r="AK5" s="378"/>
    </row>
    <row r="6" spans="1:37" ht="30" customHeight="1" x14ac:dyDescent="0.2">
      <c r="A6" s="144">
        <v>1</v>
      </c>
      <c r="B6" s="145">
        <v>120631</v>
      </c>
      <c r="C6" s="145">
        <v>81</v>
      </c>
      <c r="D6" s="145" t="s">
        <v>185</v>
      </c>
      <c r="E6" s="146" t="s">
        <v>560</v>
      </c>
      <c r="F6" s="147" t="s">
        <v>87</v>
      </c>
      <c r="G6" s="148" t="s">
        <v>186</v>
      </c>
      <c r="H6" s="149" t="s">
        <v>187</v>
      </c>
      <c r="I6" s="145" t="s">
        <v>88</v>
      </c>
      <c r="J6" s="146" t="s">
        <v>506</v>
      </c>
      <c r="K6" s="411">
        <v>43129</v>
      </c>
      <c r="L6" s="411">
        <v>43614</v>
      </c>
      <c r="M6" s="150">
        <v>84.999999195969949</v>
      </c>
      <c r="N6" s="145">
        <v>3</v>
      </c>
      <c r="O6" s="145" t="s">
        <v>188</v>
      </c>
      <c r="P6" s="145" t="s">
        <v>121</v>
      </c>
      <c r="Q6" s="149" t="s">
        <v>89</v>
      </c>
      <c r="R6" s="145" t="s">
        <v>90</v>
      </c>
      <c r="S6" s="151">
        <v>528587.19999999995</v>
      </c>
      <c r="T6" s="152">
        <v>528587.19999999995</v>
      </c>
      <c r="U6" s="153">
        <v>0</v>
      </c>
      <c r="V6" s="151">
        <v>80842.75</v>
      </c>
      <c r="W6" s="152">
        <v>80842.75</v>
      </c>
      <c r="X6" s="153">
        <v>0</v>
      </c>
      <c r="Y6" s="151">
        <v>12437.35</v>
      </c>
      <c r="Z6" s="152">
        <v>12437.35</v>
      </c>
      <c r="AA6" s="151">
        <v>0</v>
      </c>
      <c r="AB6" s="151">
        <v>0</v>
      </c>
      <c r="AC6" s="151">
        <v>0</v>
      </c>
      <c r="AD6" s="151">
        <v>0</v>
      </c>
      <c r="AE6" s="151">
        <v>621867.29999999993</v>
      </c>
      <c r="AF6" s="151">
        <v>0</v>
      </c>
      <c r="AG6" s="151">
        <v>621867.29999999993</v>
      </c>
      <c r="AH6" s="153" t="s">
        <v>19</v>
      </c>
      <c r="AI6" s="152" t="s">
        <v>88</v>
      </c>
      <c r="AJ6" s="153">
        <v>445145.72000000009</v>
      </c>
      <c r="AK6" s="154">
        <v>68081.099999999919</v>
      </c>
    </row>
    <row r="7" spans="1:37" ht="30" customHeight="1" x14ac:dyDescent="0.2">
      <c r="A7" s="106">
        <v>2</v>
      </c>
      <c r="B7" s="106">
        <v>118772</v>
      </c>
      <c r="C7" s="106">
        <v>441</v>
      </c>
      <c r="D7" s="106" t="s">
        <v>91</v>
      </c>
      <c r="E7" s="155" t="s">
        <v>561</v>
      </c>
      <c r="F7" s="155" t="s">
        <v>189</v>
      </c>
      <c r="G7" s="156" t="s">
        <v>190</v>
      </c>
      <c r="H7" s="157" t="s">
        <v>191</v>
      </c>
      <c r="I7" s="106" t="s">
        <v>88</v>
      </c>
      <c r="J7" s="155" t="s">
        <v>192</v>
      </c>
      <c r="K7" s="412">
        <v>43313</v>
      </c>
      <c r="L7" s="412">
        <v>43678</v>
      </c>
      <c r="M7" s="107">
        <v>85</v>
      </c>
      <c r="N7" s="106">
        <v>3</v>
      </c>
      <c r="O7" s="106" t="s">
        <v>188</v>
      </c>
      <c r="P7" s="106" t="s">
        <v>193</v>
      </c>
      <c r="Q7" s="157" t="s">
        <v>89</v>
      </c>
      <c r="R7" s="106" t="s">
        <v>90</v>
      </c>
      <c r="S7" s="158">
        <v>232055.1</v>
      </c>
      <c r="T7" s="159">
        <v>232055.1</v>
      </c>
      <c r="U7" s="159">
        <v>0</v>
      </c>
      <c r="V7" s="158">
        <v>35490.78</v>
      </c>
      <c r="W7" s="159">
        <v>35490.78</v>
      </c>
      <c r="X7" s="159">
        <v>0</v>
      </c>
      <c r="Y7" s="158">
        <v>5460.12</v>
      </c>
      <c r="Z7" s="159">
        <v>5460.12</v>
      </c>
      <c r="AA7" s="159">
        <v>0</v>
      </c>
      <c r="AB7" s="158">
        <v>0</v>
      </c>
      <c r="AC7" s="159">
        <v>0</v>
      </c>
      <c r="AD7" s="159">
        <v>0</v>
      </c>
      <c r="AE7" s="158">
        <v>273006</v>
      </c>
      <c r="AF7" s="159">
        <v>0</v>
      </c>
      <c r="AG7" s="158">
        <v>273006</v>
      </c>
      <c r="AH7" s="159" t="s">
        <v>19</v>
      </c>
      <c r="AI7" s="160" t="s">
        <v>88</v>
      </c>
      <c r="AJ7" s="159">
        <v>226177.33000000002</v>
      </c>
      <c r="AK7" s="161">
        <v>34591.82</v>
      </c>
    </row>
    <row r="8" spans="1:37" ht="30" customHeight="1" x14ac:dyDescent="0.2">
      <c r="A8" s="106">
        <v>3</v>
      </c>
      <c r="B8" s="106">
        <v>129704</v>
      </c>
      <c r="C8" s="106">
        <v>671</v>
      </c>
      <c r="D8" s="106" t="s">
        <v>185</v>
      </c>
      <c r="E8" s="155" t="s">
        <v>560</v>
      </c>
      <c r="F8" s="155" t="s">
        <v>507</v>
      </c>
      <c r="G8" s="156" t="s">
        <v>426</v>
      </c>
      <c r="H8" s="157" t="s">
        <v>191</v>
      </c>
      <c r="I8" s="106" t="s">
        <v>88</v>
      </c>
      <c r="J8" s="155" t="s">
        <v>427</v>
      </c>
      <c r="K8" s="412">
        <v>43706</v>
      </c>
      <c r="L8" s="412">
        <v>44376</v>
      </c>
      <c r="M8" s="107">
        <v>84.999999926251363</v>
      </c>
      <c r="N8" s="106">
        <v>3</v>
      </c>
      <c r="O8" s="106" t="s">
        <v>188</v>
      </c>
      <c r="P8" s="106" t="s">
        <v>193</v>
      </c>
      <c r="Q8" s="157" t="s">
        <v>89</v>
      </c>
      <c r="R8" s="106" t="s">
        <v>90</v>
      </c>
      <c r="S8" s="158">
        <v>1152563.67</v>
      </c>
      <c r="T8" s="159">
        <v>1152563.67</v>
      </c>
      <c r="U8" s="159">
        <v>0</v>
      </c>
      <c r="V8" s="158">
        <v>176274.44</v>
      </c>
      <c r="W8" s="159">
        <v>176274.44</v>
      </c>
      <c r="X8" s="159">
        <v>0</v>
      </c>
      <c r="Y8" s="158">
        <v>27119.15</v>
      </c>
      <c r="Z8" s="159">
        <v>27119.15</v>
      </c>
      <c r="AA8" s="159">
        <v>0</v>
      </c>
      <c r="AB8" s="158">
        <v>0</v>
      </c>
      <c r="AC8" s="159">
        <v>0</v>
      </c>
      <c r="AD8" s="159">
        <v>0</v>
      </c>
      <c r="AE8" s="158">
        <v>1355957.2599999998</v>
      </c>
      <c r="AF8" s="159">
        <v>0</v>
      </c>
      <c r="AG8" s="158">
        <v>1355957.2599999998</v>
      </c>
      <c r="AH8" s="159" t="s">
        <v>24</v>
      </c>
      <c r="AI8" s="160" t="s">
        <v>512</v>
      </c>
      <c r="AJ8" s="159">
        <v>463675.81999999995</v>
      </c>
      <c r="AK8" s="161">
        <v>50176.960000000006</v>
      </c>
    </row>
    <row r="9" spans="1:37" ht="30" customHeight="1" thickBot="1" x14ac:dyDescent="0.25">
      <c r="A9" s="239">
        <v>4</v>
      </c>
      <c r="B9" s="145">
        <v>135834</v>
      </c>
      <c r="C9" s="145">
        <v>853</v>
      </c>
      <c r="D9" s="145" t="s">
        <v>508</v>
      </c>
      <c r="E9" s="146" t="s">
        <v>560</v>
      </c>
      <c r="F9" s="146" t="s">
        <v>509</v>
      </c>
      <c r="G9" s="148" t="s">
        <v>510</v>
      </c>
      <c r="H9" s="149" t="s">
        <v>187</v>
      </c>
      <c r="I9" s="145" t="s">
        <v>88</v>
      </c>
      <c r="J9" s="146" t="s">
        <v>511</v>
      </c>
      <c r="K9" s="411">
        <v>43969</v>
      </c>
      <c r="L9" s="411">
        <v>44883</v>
      </c>
      <c r="M9" s="150">
        <v>85.000000013095061</v>
      </c>
      <c r="N9" s="145">
        <v>3</v>
      </c>
      <c r="O9" s="145" t="s">
        <v>188</v>
      </c>
      <c r="P9" s="145" t="s">
        <v>104</v>
      </c>
      <c r="Q9" s="149" t="s">
        <v>89</v>
      </c>
      <c r="R9" s="145" t="s">
        <v>90</v>
      </c>
      <c r="S9" s="151">
        <v>3245498.96</v>
      </c>
      <c r="T9" s="153">
        <v>3245498.96</v>
      </c>
      <c r="U9" s="153">
        <v>0</v>
      </c>
      <c r="V9" s="151">
        <v>496370.44</v>
      </c>
      <c r="W9" s="153">
        <v>496370.44</v>
      </c>
      <c r="X9" s="153">
        <v>0</v>
      </c>
      <c r="Y9" s="151">
        <v>76364.67</v>
      </c>
      <c r="Z9" s="153">
        <v>76364.67</v>
      </c>
      <c r="AA9" s="153">
        <v>0</v>
      </c>
      <c r="AB9" s="151">
        <v>0</v>
      </c>
      <c r="AC9" s="153">
        <v>0</v>
      </c>
      <c r="AD9" s="153">
        <v>0</v>
      </c>
      <c r="AE9" s="151">
        <v>3818234.07</v>
      </c>
      <c r="AF9" s="153">
        <v>0</v>
      </c>
      <c r="AG9" s="151">
        <v>3818234.07</v>
      </c>
      <c r="AH9" s="153" t="s">
        <v>24</v>
      </c>
      <c r="AI9" s="152" t="s">
        <v>88</v>
      </c>
      <c r="AJ9" s="153">
        <v>40624.480000000003</v>
      </c>
      <c r="AK9" s="154">
        <v>6213.16</v>
      </c>
    </row>
    <row r="10" spans="1:37" s="164" customFormat="1" ht="30" customHeight="1" thickBot="1" x14ac:dyDescent="0.3">
      <c r="A10" s="373" t="s">
        <v>8</v>
      </c>
      <c r="B10" s="374"/>
      <c r="C10" s="374"/>
      <c r="D10" s="374"/>
      <c r="E10" s="374"/>
      <c r="F10" s="374"/>
      <c r="G10" s="374"/>
      <c r="H10" s="374"/>
      <c r="I10" s="374"/>
      <c r="J10" s="374"/>
      <c r="K10" s="374"/>
      <c r="L10" s="374"/>
      <c r="M10" s="374"/>
      <c r="N10" s="374"/>
      <c r="O10" s="374"/>
      <c r="P10" s="374"/>
      <c r="Q10" s="374"/>
      <c r="R10" s="374"/>
      <c r="S10" s="162">
        <f t="shared" ref="S10:AG10" si="0">SUM(S6:S9)</f>
        <v>5158704.93</v>
      </c>
      <c r="T10" s="162">
        <f t="shared" si="0"/>
        <v>5158704.93</v>
      </c>
      <c r="U10" s="162">
        <f t="shared" si="0"/>
        <v>0</v>
      </c>
      <c r="V10" s="162">
        <f t="shared" si="0"/>
        <v>788978.40999999992</v>
      </c>
      <c r="W10" s="162">
        <f t="shared" si="0"/>
        <v>788978.40999999992</v>
      </c>
      <c r="X10" s="162">
        <f t="shared" si="0"/>
        <v>0</v>
      </c>
      <c r="Y10" s="162">
        <f t="shared" si="0"/>
        <v>121381.29000000001</v>
      </c>
      <c r="Z10" s="162">
        <f t="shared" si="0"/>
        <v>121381.29000000001</v>
      </c>
      <c r="AA10" s="162">
        <f t="shared" si="0"/>
        <v>0</v>
      </c>
      <c r="AB10" s="162">
        <f t="shared" si="0"/>
        <v>0</v>
      </c>
      <c r="AC10" s="162">
        <f t="shared" si="0"/>
        <v>0</v>
      </c>
      <c r="AD10" s="162">
        <f t="shared" si="0"/>
        <v>0</v>
      </c>
      <c r="AE10" s="162">
        <f t="shared" si="0"/>
        <v>6069064.629999999</v>
      </c>
      <c r="AF10" s="162">
        <f t="shared" si="0"/>
        <v>0</v>
      </c>
      <c r="AG10" s="162">
        <f t="shared" si="0"/>
        <v>6069064.629999999</v>
      </c>
      <c r="AH10" s="162"/>
      <c r="AI10" s="162"/>
      <c r="AJ10" s="162">
        <f>SUM(AJ6:AJ9)</f>
        <v>1175623.3500000001</v>
      </c>
      <c r="AK10" s="163">
        <f>SUM(AK6:AK9)</f>
        <v>159063.03999999995</v>
      </c>
    </row>
  </sheetData>
  <protectedRanges>
    <protectedRange sqref="I3:I4 A3:H5 AF3 AC3:AD4 Z3:AA4 AB3:AB5 J3:Y5 AE3:AE5 AG3:XFD5 AF5" name="maria_2" securityDescriptor="O:WDG:WDD:(A;;CC;;;S-1-5-21-3048853270-2157241324-869001692-3245)(A;;CC;;;S-1-5-21-3048853270-2157241324-869001692-1007)"/>
    <protectedRange sqref="A6" name="maria_12_3" securityDescriptor="O:WDG:WDD:(A;;CC;;;S-1-5-21-3048853270-2157241324-869001692-3245)(A;;CC;;;S-1-5-21-3048853270-2157241324-869001692-1007)"/>
    <protectedRange sqref="A7:A9" name="maria_13_1" securityDescriptor="O:WDG:WDD:(A;;CC;;;S-1-5-21-3048853270-2157241324-869001692-3245)(A;;CC;;;S-1-5-21-3048853270-2157241324-869001692-1007)"/>
    <protectedRange sqref="P7:P9 F7:H9 AF7:AF9 B7:D9 T7:U9 J7:L9 AJ7:AK9 Z7:AA9 W7:X9 AC7:AD9 N7:N9" name="maria_1" securityDescriptor="O:WDG:WDD:(A;;CC;;;S-1-5-21-3048853270-2157241324-869001692-3245)(A;;CC;;;S-1-5-21-3048853270-2157241324-869001692-1007)"/>
    <protectedRange sqref="E6" name="maria_2_3" securityDescriptor="O:WDG:WDD:(A;;CC;;;S-1-5-21-3048853270-2157241324-869001692-3245)(A;;CC;;;S-1-5-21-3048853270-2157241324-869001692-1007)"/>
    <protectedRange sqref="AH6:AH9" name="maria_1_1_1_5" securityDescriptor="O:WDG:WDD:(A;;CC;;;S-1-5-21-3048853270-2157241324-869001692-3245)(A;;CC;;;S-1-5-21-3048853270-2157241324-869001692-1007)"/>
    <protectedRange sqref="E7:E9" name="maria_5_2" securityDescriptor="O:WDG:WDD:(A;;CC;;;S-1-5-21-3048853270-2157241324-869001692-3245)(A;;CC;;;S-1-5-21-3048853270-2157241324-869001692-1007)"/>
    <protectedRange sqref="AG6:AG9" name="maria_1_1_7_5" securityDescriptor="O:WDG:WDD:(A;;CC;;;S-1-5-21-3048853270-2157241324-869001692-3245)(A;;CC;;;S-1-5-21-3048853270-2157241324-869001692-1007)"/>
    <protectedRange sqref="AF6 B6:D6 W6:AA6 AC6:AD6 Y7:Y9 F6:U6 I7:I9 O7:O9 M7:M9 AI6:AI9 Q7:S9" name="maria_16_1" securityDescriptor="O:WDG:WDD:(A;;CC;;;S-1-5-21-3048853270-2157241324-869001692-3245)(A;;CC;;;S-1-5-21-3048853270-2157241324-869001692-1007)"/>
    <protectedRange sqref="AE6:AE9" name="maria_1_15_1" securityDescriptor="O:WDG:WDD:(A;;CC;;;S-1-5-21-3048853270-2157241324-869001692-3245)(A;;CC;;;S-1-5-21-3048853270-2157241324-869001692-1007)"/>
    <protectedRange sqref="AB6:AB9" name="maria_26_4" securityDescriptor="O:WDG:WDD:(A;;CC;;;S-1-5-21-3048853270-2157241324-869001692-3245)(A;;CC;;;S-1-5-21-3048853270-2157241324-869001692-1007)"/>
    <protectedRange sqref="V6:V9" name="maria_1_1_22_4" securityDescriptor="O:WDG:WDD:(A;;CC;;;S-1-5-21-3048853270-2157241324-869001692-3245)(A;;CC;;;S-1-5-21-3048853270-2157241324-869001692-1007)"/>
    <protectedRange sqref="AJ6:AK6" name="maria_16_2_1" securityDescriptor="O:WDG:WDD:(A;;CC;;;S-1-5-21-3048853270-2157241324-869001692-3245)(A;;CC;;;S-1-5-21-3048853270-2157241324-869001692-1007)"/>
  </protectedRanges>
  <mergeCells count="37">
    <mergeCell ref="AF3:AF5"/>
    <mergeCell ref="AC3:AD3"/>
    <mergeCell ref="B2:L2"/>
    <mergeCell ref="Y4:Y5"/>
    <mergeCell ref="AB4:AB5"/>
    <mergeCell ref="P3:P5"/>
    <mergeCell ref="H3:H5"/>
    <mergeCell ref="I3:I5"/>
    <mergeCell ref="J3:J5"/>
    <mergeCell ref="AD4:AD5"/>
    <mergeCell ref="AC4:AC5"/>
    <mergeCell ref="AA4:AA5"/>
    <mergeCell ref="Z4:Z5"/>
    <mergeCell ref="F3:F5"/>
    <mergeCell ref="G3:G5"/>
    <mergeCell ref="R3:R5"/>
    <mergeCell ref="A3:A5"/>
    <mergeCell ref="B3:B5"/>
    <mergeCell ref="C3:C5"/>
    <mergeCell ref="D3:D5"/>
    <mergeCell ref="E3:E5"/>
    <mergeCell ref="A10:R10"/>
    <mergeCell ref="AJ4:AJ5"/>
    <mergeCell ref="AK4:AK5"/>
    <mergeCell ref="K3:K5"/>
    <mergeCell ref="L3:L5"/>
    <mergeCell ref="M3:M5"/>
    <mergeCell ref="N3:N5"/>
    <mergeCell ref="O3:O5"/>
    <mergeCell ref="S3:AB3"/>
    <mergeCell ref="AE3:AE5"/>
    <mergeCell ref="AG3:AG5"/>
    <mergeCell ref="AH3:AH5"/>
    <mergeCell ref="AI3:AI5"/>
    <mergeCell ref="AJ3:AK3"/>
    <mergeCell ref="S4:X4"/>
    <mergeCell ref="Q3:Q5"/>
  </mergeCells>
  <pageMargins left="0.70866141732283472" right="0.70866141732283472" top="0.74803149606299213" bottom="0.74803149606299213" header="0.31496062992125984" footer="0.31496062992125984"/>
  <pageSetup paperSize="9" scale="1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3:H42"/>
  <sheetViews>
    <sheetView workbookViewId="0">
      <selection activeCell="J32" sqref="J32"/>
    </sheetView>
  </sheetViews>
  <sheetFormatPr defaultRowHeight="15" x14ac:dyDescent="0.25"/>
  <cols>
    <col min="2" max="2" width="35.7109375" customWidth="1"/>
    <col min="3" max="3" width="17.7109375" hidden="1" customWidth="1"/>
    <col min="4" max="4" width="24.7109375" hidden="1" customWidth="1"/>
    <col min="7" max="7" width="17.42578125" customWidth="1"/>
    <col min="8" max="8" width="22" customWidth="1"/>
  </cols>
  <sheetData>
    <row r="3" spans="2:8" ht="51.75" customHeight="1" x14ac:dyDescent="0.25">
      <c r="B3" s="272" t="s">
        <v>195</v>
      </c>
      <c r="C3" s="272"/>
      <c r="D3" s="272"/>
    </row>
    <row r="4" spans="2:8" ht="15.75" thickBot="1" x14ac:dyDescent="0.3">
      <c r="B4" s="279"/>
      <c r="C4" s="279"/>
      <c r="D4" s="280"/>
    </row>
    <row r="5" spans="2:8" ht="15" customHeight="1" x14ac:dyDescent="0.25">
      <c r="B5" s="395" t="s">
        <v>98</v>
      </c>
      <c r="C5" s="397" t="s">
        <v>1</v>
      </c>
      <c r="D5" s="276" t="s">
        <v>92</v>
      </c>
    </row>
    <row r="6" spans="2:8" ht="15" customHeight="1" x14ac:dyDescent="0.25">
      <c r="B6" s="396"/>
      <c r="C6" s="398"/>
      <c r="D6" s="277"/>
    </row>
    <row r="7" spans="2:8" ht="15.75" customHeight="1" thickBot="1" x14ac:dyDescent="0.3">
      <c r="B7" s="396"/>
      <c r="C7" s="399"/>
      <c r="D7" s="278"/>
    </row>
    <row r="8" spans="2:8" ht="15.75" customHeight="1" x14ac:dyDescent="0.25">
      <c r="B8" s="27" t="s">
        <v>184</v>
      </c>
      <c r="C8" s="73"/>
      <c r="D8" s="74"/>
    </row>
    <row r="9" spans="2:8" ht="15.75" customHeight="1" x14ac:dyDescent="0.25">
      <c r="B9" s="27" t="s">
        <v>460</v>
      </c>
      <c r="C9" s="73"/>
      <c r="D9" s="101"/>
    </row>
    <row r="10" spans="2:8" ht="15.75" x14ac:dyDescent="0.25">
      <c r="B10" s="27" t="s">
        <v>336</v>
      </c>
      <c r="C10" s="28"/>
      <c r="D10" s="29"/>
      <c r="F10" s="26"/>
      <c r="G10" s="26"/>
      <c r="H10" s="26"/>
    </row>
    <row r="11" spans="2:8" ht="15.75" x14ac:dyDescent="0.25">
      <c r="B11" s="27" t="s">
        <v>414</v>
      </c>
      <c r="C11" s="28"/>
      <c r="D11" s="29"/>
      <c r="F11" s="26"/>
      <c r="G11" s="26"/>
      <c r="H11" s="26"/>
    </row>
    <row r="12" spans="2:8" ht="15.75" x14ac:dyDescent="0.25">
      <c r="B12" s="27" t="s">
        <v>415</v>
      </c>
      <c r="C12" s="28"/>
      <c r="D12" s="29"/>
      <c r="F12" s="26"/>
      <c r="G12" s="26"/>
      <c r="H12" s="26"/>
    </row>
    <row r="13" spans="2:8" ht="15.75" x14ac:dyDescent="0.25">
      <c r="B13" s="27" t="s">
        <v>306</v>
      </c>
      <c r="C13" s="28"/>
      <c r="D13" s="29"/>
      <c r="F13" s="26"/>
      <c r="G13" s="26"/>
      <c r="H13" s="26"/>
    </row>
    <row r="14" spans="2:8" ht="15.75" x14ac:dyDescent="0.25">
      <c r="B14" s="27" t="s">
        <v>152</v>
      </c>
      <c r="C14" s="28"/>
      <c r="D14" s="29"/>
      <c r="F14" s="26"/>
      <c r="G14" s="26"/>
      <c r="H14" s="26"/>
    </row>
    <row r="15" spans="2:8" ht="15.75" x14ac:dyDescent="0.25">
      <c r="B15" s="27" t="s">
        <v>550</v>
      </c>
      <c r="C15" s="28"/>
      <c r="D15" s="29"/>
      <c r="F15" s="26"/>
      <c r="G15" s="26"/>
      <c r="H15" s="26"/>
    </row>
    <row r="16" spans="2:8" ht="15.75" x14ac:dyDescent="0.25">
      <c r="B16" s="27" t="s">
        <v>175</v>
      </c>
      <c r="C16" s="28"/>
      <c r="D16" s="29"/>
      <c r="F16" s="26"/>
      <c r="G16" s="26"/>
      <c r="H16" s="26"/>
    </row>
    <row r="17" spans="2:8" ht="15.75" x14ac:dyDescent="0.25">
      <c r="B17" s="30" t="s">
        <v>241</v>
      </c>
      <c r="C17" s="31"/>
      <c r="D17" s="32"/>
      <c r="F17" s="26"/>
      <c r="G17" s="26"/>
      <c r="H17" s="26"/>
    </row>
    <row r="18" spans="2:8" ht="15.75" x14ac:dyDescent="0.25">
      <c r="B18" s="27" t="s">
        <v>498</v>
      </c>
      <c r="C18" s="31"/>
      <c r="D18" s="32"/>
      <c r="F18" s="26"/>
      <c r="G18" s="26"/>
      <c r="H18" s="26"/>
    </row>
    <row r="19" spans="2:8" ht="15.75" x14ac:dyDescent="0.25">
      <c r="B19" s="27" t="s">
        <v>420</v>
      </c>
      <c r="C19" s="31"/>
      <c r="D19" s="32"/>
      <c r="F19" s="26"/>
      <c r="G19" s="26"/>
      <c r="H19" s="26"/>
    </row>
    <row r="20" spans="2:8" ht="15.75" x14ac:dyDescent="0.25">
      <c r="B20" s="27" t="s">
        <v>193</v>
      </c>
      <c r="C20" s="33"/>
      <c r="D20" s="34"/>
      <c r="F20" s="26"/>
      <c r="G20" s="26"/>
      <c r="H20" s="26"/>
    </row>
    <row r="21" spans="2:8" ht="15.75" x14ac:dyDescent="0.25">
      <c r="B21" s="27" t="s">
        <v>423</v>
      </c>
      <c r="C21" s="33"/>
      <c r="D21" s="34"/>
      <c r="F21" s="26"/>
      <c r="G21" s="26"/>
      <c r="H21" s="26"/>
    </row>
    <row r="22" spans="2:8" ht="15.75" x14ac:dyDescent="0.25">
      <c r="B22" s="27" t="s">
        <v>461</v>
      </c>
      <c r="C22" s="33"/>
      <c r="D22" s="34"/>
      <c r="F22" s="26"/>
      <c r="G22" s="26"/>
      <c r="H22" s="26"/>
    </row>
    <row r="23" spans="2:8" ht="15.75" x14ac:dyDescent="0.25">
      <c r="B23" s="27" t="s">
        <v>481</v>
      </c>
      <c r="C23" s="33"/>
      <c r="D23" s="34"/>
      <c r="F23" s="26"/>
      <c r="G23" s="26"/>
      <c r="H23" s="26"/>
    </row>
    <row r="24" spans="2:8" ht="15.75" x14ac:dyDescent="0.25">
      <c r="B24" s="27" t="s">
        <v>463</v>
      </c>
      <c r="C24" s="33"/>
      <c r="D24" s="34"/>
      <c r="F24" s="26"/>
      <c r="G24" s="26"/>
      <c r="H24" s="26"/>
    </row>
    <row r="25" spans="2:8" ht="15.75" x14ac:dyDescent="0.25">
      <c r="B25" s="27" t="s">
        <v>205</v>
      </c>
      <c r="C25" s="33"/>
      <c r="D25" s="34"/>
      <c r="F25" s="26"/>
      <c r="G25" s="26"/>
      <c r="H25" s="26"/>
    </row>
    <row r="26" spans="2:8" ht="15.75" x14ac:dyDescent="0.25">
      <c r="B26" s="27" t="s">
        <v>208</v>
      </c>
      <c r="C26" s="33"/>
      <c r="D26" s="34"/>
      <c r="F26" s="26"/>
      <c r="G26" s="26"/>
      <c r="H26" s="26"/>
    </row>
    <row r="27" spans="2:8" ht="15.75" x14ac:dyDescent="0.25">
      <c r="B27" s="27" t="s">
        <v>505</v>
      </c>
      <c r="C27" s="33"/>
      <c r="D27" s="34"/>
      <c r="F27" s="26"/>
      <c r="G27" s="26"/>
      <c r="H27" s="26"/>
    </row>
    <row r="28" spans="2:8" ht="15.75" x14ac:dyDescent="0.25">
      <c r="B28" s="27" t="s">
        <v>194</v>
      </c>
      <c r="C28" s="33"/>
      <c r="D28" s="34"/>
      <c r="F28" s="26"/>
      <c r="G28" s="26"/>
      <c r="H28" s="26"/>
    </row>
    <row r="29" spans="2:8" ht="15.75" x14ac:dyDescent="0.25">
      <c r="B29" s="27" t="s">
        <v>169</v>
      </c>
      <c r="C29" s="33"/>
      <c r="D29" s="34"/>
      <c r="F29" s="26"/>
      <c r="G29" s="26"/>
      <c r="H29" s="26"/>
    </row>
    <row r="30" spans="2:8" ht="15.75" x14ac:dyDescent="0.25">
      <c r="B30" s="27" t="s">
        <v>311</v>
      </c>
      <c r="C30" s="33"/>
      <c r="D30" s="34"/>
      <c r="F30" s="26"/>
      <c r="G30" s="26"/>
      <c r="H30" s="26"/>
    </row>
    <row r="31" spans="2:8" ht="15.75" x14ac:dyDescent="0.25">
      <c r="B31" s="75" t="s">
        <v>444</v>
      </c>
      <c r="C31" s="33"/>
      <c r="D31" s="34"/>
      <c r="F31" s="26"/>
      <c r="G31" s="26"/>
      <c r="H31" s="26"/>
    </row>
    <row r="32" spans="2:8" ht="15.75" x14ac:dyDescent="0.25">
      <c r="B32" s="75" t="s">
        <v>424</v>
      </c>
      <c r="C32" s="33"/>
      <c r="D32" s="34"/>
      <c r="F32" s="26"/>
      <c r="G32" s="26"/>
      <c r="H32" s="26"/>
    </row>
    <row r="33" spans="2:8" ht="15.75" x14ac:dyDescent="0.25">
      <c r="B33" s="75" t="s">
        <v>462</v>
      </c>
      <c r="C33" s="33"/>
      <c r="D33" s="34"/>
      <c r="F33" s="26"/>
      <c r="G33" s="26"/>
      <c r="H33" s="26"/>
    </row>
    <row r="34" spans="2:8" ht="16.5" thickBot="1" x14ac:dyDescent="0.3">
      <c r="B34" s="46" t="s">
        <v>459</v>
      </c>
      <c r="C34" s="33"/>
      <c r="D34" s="34"/>
      <c r="F34" s="26"/>
      <c r="G34" s="26"/>
      <c r="H34" s="26"/>
    </row>
    <row r="35" spans="2:8" ht="16.5" thickBot="1" x14ac:dyDescent="0.3">
      <c r="B35" s="116"/>
      <c r="C35" s="28"/>
      <c r="D35" s="29"/>
      <c r="F35" s="26"/>
      <c r="G35" s="26"/>
      <c r="H35" s="26"/>
    </row>
    <row r="36" spans="2:8" ht="55.5" customHeight="1" x14ac:dyDescent="0.25">
      <c r="B36" s="393" t="s">
        <v>99</v>
      </c>
      <c r="C36" s="394"/>
      <c r="D36" s="394"/>
      <c r="F36" s="26"/>
    </row>
    <row r="42" spans="2:8" x14ac:dyDescent="0.25">
      <c r="D42" s="26"/>
    </row>
  </sheetData>
  <sortState xmlns:xlrd2="http://schemas.microsoft.com/office/spreadsheetml/2017/richdata2" ref="B8:B17">
    <sortCondition ref="B8"/>
  </sortState>
  <mergeCells count="6">
    <mergeCell ref="B36:D36"/>
    <mergeCell ref="B3:D3"/>
    <mergeCell ref="B4:D4"/>
    <mergeCell ref="B5:B7"/>
    <mergeCell ref="C5:C7"/>
    <mergeCell ref="D5:D7"/>
  </mergeCells>
  <pageMargins left="0.7" right="0.7" top="0.75" bottom="0.75" header="0.3" footer="0.3"/>
  <pageSetup paperSize="9" scale="82" orientation="landscape"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DAMBOVITA - centralizator</vt:lpstr>
      <vt:lpstr>DAMBOVITA in derulare</vt:lpstr>
      <vt:lpstr>DÂMBOVIȚA finalizate</vt:lpstr>
      <vt:lpstr>POIM</vt:lpstr>
      <vt:lpstr>POR</vt:lpstr>
      <vt:lpstr>POCU </vt:lpstr>
      <vt:lpstr>POC</vt:lpstr>
      <vt:lpstr>POCA</vt:lpstr>
      <vt:lpstr>DÂMBOVIȚA (Localitati)</vt:lpstr>
      <vt:lpstr>POC!Print_Area</vt:lpstr>
      <vt:lpstr>'POCU '!Print_Titles</vt:lpstr>
      <vt:lpstr>POR!Print_Titles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Soiculescu</dc:creator>
  <cp:lastModifiedBy>Claudia Coman</cp:lastModifiedBy>
  <cp:lastPrinted>2019-12-03T08:55:34Z</cp:lastPrinted>
  <dcterms:created xsi:type="dcterms:W3CDTF">2019-07-09T07:38:02Z</dcterms:created>
  <dcterms:modified xsi:type="dcterms:W3CDTF">2021-06-15T11:17:08Z</dcterms:modified>
</cp:coreProperties>
</file>